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okBeniger\Desktop\"/>
    </mc:Choice>
  </mc:AlternateContent>
  <bookViews>
    <workbookView xWindow="0" yWindow="0" windowWidth="28800" windowHeight="12330"/>
  </bookViews>
  <sheets>
    <sheet name="Tehnološki parki" sheetId="1" r:id="rId1"/>
    <sheet name="Podjetniški inkubatorji" sheetId="9" r:id="rId2"/>
    <sheet name="Univerzitetni inkubatorji" sheetId="10" r:id="rId3"/>
  </sheets>
  <definedNames>
    <definedName name="_xlnm.Print_Area" localSheetId="1">'Podjetniški inkubatorji'!$A$1:$I$44</definedName>
    <definedName name="_xlnm.Print_Area" localSheetId="0">'Tehnološki parki'!$A$1:$I$47</definedName>
    <definedName name="_xlnm.Print_Area" localSheetId="2">'Univerzitetni inkubatorji'!$A$1:$I$45</definedName>
  </definedNames>
  <calcPr calcId="162913"/>
</workbook>
</file>

<file path=xl/calcChain.xml><?xml version="1.0" encoding="utf-8"?>
<calcChain xmlns="http://schemas.openxmlformats.org/spreadsheetml/2006/main">
  <c r="I17" i="10" l="1"/>
  <c r="I16" i="10"/>
  <c r="I15" i="10"/>
  <c r="I14" i="10"/>
  <c r="I13" i="10"/>
  <c r="I12" i="10"/>
  <c r="I17" i="9"/>
  <c r="I16" i="9"/>
  <c r="I15" i="9"/>
  <c r="I14" i="9"/>
  <c r="I13" i="9"/>
  <c r="I12" i="9"/>
  <c r="I17" i="1"/>
  <c r="I16" i="1"/>
  <c r="I15" i="1"/>
  <c r="I14" i="1"/>
  <c r="I13" i="1"/>
  <c r="I12" i="1"/>
  <c r="F31" i="10" l="1"/>
  <c r="H30" i="10"/>
  <c r="I30" i="10" s="1"/>
  <c r="H29" i="10"/>
  <c r="I29" i="10" s="1"/>
  <c r="H28" i="10"/>
  <c r="I28" i="10" s="1"/>
  <c r="H27" i="10"/>
  <c r="I27" i="10" s="1"/>
  <c r="H26" i="10"/>
  <c r="I26" i="10" s="1"/>
  <c r="H25" i="10"/>
  <c r="I25" i="10" s="1"/>
  <c r="H24" i="10"/>
  <c r="I24" i="10" s="1"/>
  <c r="H23" i="10"/>
  <c r="I23" i="10" s="1"/>
  <c r="H22" i="10"/>
  <c r="I22" i="10" s="1"/>
  <c r="F17" i="10"/>
  <c r="F16" i="10"/>
  <c r="F15" i="10"/>
  <c r="F14" i="10"/>
  <c r="F13" i="10"/>
  <c r="F12" i="10"/>
  <c r="F30" i="9"/>
  <c r="H29" i="9"/>
  <c r="I29" i="9" s="1"/>
  <c r="H28" i="9"/>
  <c r="I28" i="9" s="1"/>
  <c r="H27" i="9"/>
  <c r="I27" i="9" s="1"/>
  <c r="H26" i="9"/>
  <c r="I26" i="9" s="1"/>
  <c r="H25" i="9"/>
  <c r="I25" i="9" s="1"/>
  <c r="H24" i="9"/>
  <c r="I24" i="9" s="1"/>
  <c r="H23" i="9"/>
  <c r="I23" i="9" s="1"/>
  <c r="H22" i="9"/>
  <c r="I22" i="9" s="1"/>
  <c r="F17" i="9"/>
  <c r="F16" i="9"/>
  <c r="F15" i="9"/>
  <c r="F14" i="9"/>
  <c r="F13" i="9"/>
  <c r="F12" i="9"/>
  <c r="F18" i="9" l="1"/>
  <c r="F18" i="10"/>
  <c r="B36" i="10" s="1"/>
  <c r="C36" i="10" s="1"/>
  <c r="F40" i="10" s="1"/>
  <c r="F43" i="10" s="1"/>
  <c r="B35" i="9"/>
  <c r="C35" i="9" s="1"/>
  <c r="F39" i="9" s="1"/>
  <c r="F42" i="9" s="1"/>
  <c r="H32" i="1" l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F17" i="1" l="1"/>
  <c r="F16" i="1"/>
  <c r="F15" i="1"/>
  <c r="F14" i="1"/>
  <c r="F13" i="1"/>
  <c r="F12" i="1"/>
  <c r="F18" i="1" l="1"/>
  <c r="B38" i="1" l="1"/>
  <c r="C38" i="1" s="1"/>
  <c r="F33" i="1" l="1"/>
  <c r="F42" i="1" s="1"/>
  <c r="F45" i="1" s="1"/>
</calcChain>
</file>

<file path=xl/comments1.xml><?xml version="1.0" encoding="utf-8"?>
<comments xmlns="http://schemas.openxmlformats.org/spreadsheetml/2006/main">
  <authors>
    <author>Rok Beniger</author>
  </authors>
  <commentList>
    <comment ref="D11" authorId="0" shapeId="0">
      <text>
        <r>
          <rPr>
            <b/>
            <sz val="10"/>
            <color indexed="81"/>
            <rFont val="Cambria"/>
            <family val="1"/>
            <charset val="238"/>
            <scheme val="major"/>
          </rPr>
          <t xml:space="preserve">Rok Beniger:
</t>
        </r>
        <r>
          <rPr>
            <sz val="18"/>
            <color indexed="81"/>
            <rFont val="Cambria"/>
            <family val="1"/>
            <charset val="238"/>
            <scheme val="major"/>
          </rPr>
          <t xml:space="preserve">Leto 2016: največji možni obseg delovnih ur znaša </t>
        </r>
        <r>
          <rPr>
            <b/>
            <sz val="18"/>
            <color indexed="81"/>
            <rFont val="Cambria"/>
            <family val="1"/>
            <charset val="238"/>
            <scheme val="major"/>
          </rPr>
          <t>376 ur za nevodstvene delavce in 338,4 ur za vodstvene delavce</t>
        </r>
        <r>
          <rPr>
            <sz val="18"/>
            <color indexed="81"/>
            <rFont val="Cambria"/>
            <family val="1"/>
            <charset val="238"/>
            <scheme val="major"/>
          </rPr>
          <t xml:space="preserve">
(obseg delovnih ur do konca leta) 
Leto 2017: največji možni obseg delovnih ur znaša </t>
        </r>
        <r>
          <rPr>
            <b/>
            <sz val="18"/>
            <color indexed="81"/>
            <rFont val="Cambria"/>
            <family val="1"/>
            <charset val="238"/>
            <scheme val="major"/>
          </rPr>
          <t>2.000 ur za nevodstvene delavce in 1800 ur za vodstvene delavce</t>
        </r>
        <r>
          <rPr>
            <sz val="18"/>
            <color indexed="81"/>
            <rFont val="Cambria"/>
            <family val="1"/>
            <charset val="238"/>
            <scheme val="major"/>
          </rPr>
          <t xml:space="preserve">
(obseg delovnih ur v letu 2017) 
Skupaj največji obseg za </t>
        </r>
        <r>
          <rPr>
            <b/>
            <sz val="18"/>
            <color indexed="81"/>
            <rFont val="Cambria"/>
            <family val="1"/>
            <charset val="238"/>
            <scheme val="major"/>
          </rPr>
          <t>nevodstvene</t>
        </r>
        <r>
          <rPr>
            <sz val="18"/>
            <color indexed="81"/>
            <rFont val="Cambria"/>
            <family val="1"/>
            <charset val="238"/>
            <scheme val="major"/>
          </rPr>
          <t xml:space="preserve"> delavce znaša tako za celotno obdobje operacije največ</t>
        </r>
        <r>
          <rPr>
            <b/>
            <sz val="18"/>
            <color indexed="81"/>
            <rFont val="Cambria"/>
            <family val="1"/>
            <charset val="238"/>
            <scheme val="major"/>
          </rPr>
          <t xml:space="preserve"> 376+2.000=2.376 ur.
</t>
        </r>
        <r>
          <rPr>
            <sz val="18"/>
            <color indexed="81"/>
            <rFont val="Cambria"/>
            <family val="1"/>
            <charset val="238"/>
            <scheme val="major"/>
          </rPr>
          <t>Skupaj največji obseg za</t>
        </r>
        <r>
          <rPr>
            <b/>
            <sz val="18"/>
            <color indexed="81"/>
            <rFont val="Cambria"/>
            <family val="1"/>
            <charset val="238"/>
            <scheme val="major"/>
          </rPr>
          <t xml:space="preserve"> vodstvene</t>
        </r>
        <r>
          <rPr>
            <sz val="18"/>
            <color indexed="81"/>
            <rFont val="Cambria"/>
            <family val="1"/>
            <charset val="238"/>
            <scheme val="major"/>
          </rPr>
          <t xml:space="preserve"> delavce znaša tako za celotno obdobje operacije največ </t>
        </r>
        <r>
          <rPr>
            <b/>
            <sz val="18"/>
            <color indexed="81"/>
            <rFont val="Cambria"/>
            <family val="1"/>
            <charset val="238"/>
            <scheme val="major"/>
          </rPr>
          <t xml:space="preserve">338,4+1800=2.138,4 ur. (90%)
</t>
        </r>
        <r>
          <rPr>
            <sz val="18"/>
            <color indexed="81"/>
            <rFont val="Cambria"/>
            <family val="1"/>
            <charset val="238"/>
            <scheme val="major"/>
          </rPr>
          <t xml:space="preserve">
vir:
http://www.racunovodja.com/clanki.asp?clanek=8851/stevilo_delovnih_dni_za_leto_2016_(40-urni_delovni_teden)
http://www.racunovodja.com/clanki.asp?clanek=8916/Stevilo_delovnih_dni_za_leto_2017_40-urni_delovni_teden</t>
        </r>
      </text>
    </comment>
    <comment ref="I11" authorId="0" shapeId="0">
      <text>
        <r>
          <rPr>
            <b/>
            <sz val="9"/>
            <color indexed="81"/>
            <rFont val="Segoe UI"/>
            <family val="2"/>
            <charset val="238"/>
          </rPr>
          <t>Rok Beniger: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  <r>
          <rPr>
            <sz val="18"/>
            <color indexed="81"/>
            <rFont val="Cambria"/>
            <family val="1"/>
            <charset val="238"/>
          </rPr>
          <t xml:space="preserve">
Preračun kontrole je informativnega značaja!</t>
        </r>
      </text>
    </comment>
  </commentList>
</comments>
</file>

<file path=xl/comments2.xml><?xml version="1.0" encoding="utf-8"?>
<comments xmlns="http://schemas.openxmlformats.org/spreadsheetml/2006/main">
  <authors>
    <author>Rok Beniger</author>
  </authors>
  <commentList>
    <comment ref="D11" authorId="0" shapeId="0">
      <text>
        <r>
          <rPr>
            <b/>
            <sz val="10"/>
            <color indexed="81"/>
            <rFont val="Cambria"/>
            <family val="1"/>
            <charset val="238"/>
            <scheme val="major"/>
          </rPr>
          <t>Rok Beniger:</t>
        </r>
        <r>
          <rPr>
            <b/>
            <sz val="18"/>
            <color indexed="81"/>
            <rFont val="Cambria"/>
            <family val="1"/>
            <charset val="238"/>
            <scheme val="major"/>
          </rPr>
          <t xml:space="preserve">
</t>
        </r>
        <r>
          <rPr>
            <sz val="18"/>
            <color indexed="81"/>
            <rFont val="Cambria"/>
            <family val="1"/>
            <charset val="238"/>
            <scheme val="major"/>
          </rPr>
          <t xml:space="preserve">Leto 2016: največji možni obseg delovnih ur znaša </t>
        </r>
        <r>
          <rPr>
            <b/>
            <sz val="18"/>
            <color indexed="81"/>
            <rFont val="Cambria"/>
            <family val="1"/>
            <charset val="238"/>
            <scheme val="major"/>
          </rPr>
          <t>376 ur za nevodstvene delavce in 338,4 ur za vodstvene delavce</t>
        </r>
        <r>
          <rPr>
            <sz val="18"/>
            <color indexed="81"/>
            <rFont val="Cambria"/>
            <family val="1"/>
            <charset val="238"/>
            <scheme val="major"/>
          </rPr>
          <t xml:space="preserve">
(obseg delovnih ur do konca leta) 
Leto 2017: največji možni obseg delovnih ur znaša </t>
        </r>
        <r>
          <rPr>
            <b/>
            <sz val="18"/>
            <color indexed="81"/>
            <rFont val="Cambria"/>
            <family val="1"/>
            <charset val="238"/>
            <scheme val="major"/>
          </rPr>
          <t>2.000 ur za nevodstvene delavce in 1800 ur za vodstvene delavce</t>
        </r>
        <r>
          <rPr>
            <sz val="18"/>
            <color indexed="81"/>
            <rFont val="Cambria"/>
            <family val="1"/>
            <charset val="238"/>
            <scheme val="major"/>
          </rPr>
          <t xml:space="preserve">
(obseg delovnih ur v letu 2017) 
Skupaj največji obseg za nevodstvene delavce znaša tako za celotno obdobje operacije največ </t>
        </r>
        <r>
          <rPr>
            <b/>
            <sz val="18"/>
            <color indexed="81"/>
            <rFont val="Cambria"/>
            <family val="1"/>
            <charset val="238"/>
            <scheme val="major"/>
          </rPr>
          <t>376+2.000=2.376 ur.</t>
        </r>
        <r>
          <rPr>
            <sz val="18"/>
            <color indexed="81"/>
            <rFont val="Cambria"/>
            <family val="1"/>
            <charset val="238"/>
            <scheme val="major"/>
          </rPr>
          <t xml:space="preserve">
Skupaj največji obseg za vodstvene delavce znaša tako za celotno obdobje operacije največ </t>
        </r>
        <r>
          <rPr>
            <b/>
            <sz val="18"/>
            <color indexed="81"/>
            <rFont val="Cambria"/>
            <family val="1"/>
            <charset val="238"/>
            <scheme val="major"/>
          </rPr>
          <t>338,4+1800=2.138,4 ur. (90%)</t>
        </r>
        <r>
          <rPr>
            <sz val="18"/>
            <color indexed="81"/>
            <rFont val="Cambria"/>
            <family val="1"/>
            <charset val="238"/>
            <scheme val="major"/>
          </rPr>
          <t xml:space="preserve">
vir:
http://www.racunovodja.com/clanki.asp?clanek=8851/stevilo_delovnih_dni_za_leto_2016_(40-urni_delovni_teden)
http://www.racunovodja.com/clanki.asp?clanek=8916/Stevilo_delovnih_dni_za_leto_2017_40-urni_delovni_teden</t>
        </r>
      </text>
    </comment>
    <comment ref="I11" authorId="0" shapeId="0">
      <text>
        <r>
          <rPr>
            <b/>
            <sz val="9"/>
            <color indexed="81"/>
            <rFont val="Segoe UI"/>
            <family val="2"/>
            <charset val="238"/>
          </rPr>
          <t>Rok Beniger: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  <r>
          <rPr>
            <sz val="18"/>
            <color indexed="81"/>
            <rFont val="Cambria"/>
            <family val="1"/>
            <charset val="238"/>
          </rPr>
          <t>Preračun kontrole je informativnega značaja!</t>
        </r>
      </text>
    </comment>
  </commentList>
</comments>
</file>

<file path=xl/comments3.xml><?xml version="1.0" encoding="utf-8"?>
<comments xmlns="http://schemas.openxmlformats.org/spreadsheetml/2006/main">
  <authors>
    <author>Rok Beniger</author>
  </authors>
  <commentList>
    <comment ref="D11" authorId="0" shapeId="0">
      <text>
        <r>
          <rPr>
            <b/>
            <sz val="10"/>
            <color indexed="81"/>
            <rFont val="Cambria"/>
            <family val="1"/>
            <charset val="238"/>
            <scheme val="major"/>
          </rPr>
          <t xml:space="preserve">Rok Beniger:
</t>
        </r>
        <r>
          <rPr>
            <sz val="18"/>
            <color indexed="81"/>
            <rFont val="Cambria"/>
            <family val="1"/>
            <charset val="238"/>
            <scheme val="major"/>
          </rPr>
          <t xml:space="preserve">Leto 2016: največji možni obseg delovnih ur znaša </t>
        </r>
        <r>
          <rPr>
            <b/>
            <sz val="18"/>
            <color indexed="81"/>
            <rFont val="Cambria"/>
            <family val="1"/>
            <charset val="238"/>
            <scheme val="major"/>
          </rPr>
          <t>376 ur za nevodstvene delavce in 338,4 ur za vodstvene delavce</t>
        </r>
        <r>
          <rPr>
            <sz val="18"/>
            <color indexed="81"/>
            <rFont val="Cambria"/>
            <family val="1"/>
            <charset val="238"/>
            <scheme val="major"/>
          </rPr>
          <t xml:space="preserve">
(obseg delovnih ur do konca leta) 
Leto 2017: največji možni obseg delovnih ur znaša </t>
        </r>
        <r>
          <rPr>
            <b/>
            <sz val="18"/>
            <color indexed="81"/>
            <rFont val="Cambria"/>
            <family val="1"/>
            <charset val="238"/>
            <scheme val="major"/>
          </rPr>
          <t>2.000 ur za nevodstvene delavce in 1800 ur za vodstvene delavce</t>
        </r>
        <r>
          <rPr>
            <sz val="18"/>
            <color indexed="81"/>
            <rFont val="Cambria"/>
            <family val="1"/>
            <charset val="238"/>
            <scheme val="major"/>
          </rPr>
          <t xml:space="preserve">
(obseg delovnih ur v letu 2017) 
Skupaj največji obseg za nevodstvene delavce znaša tako za celotno obdobje operacije največ </t>
        </r>
        <r>
          <rPr>
            <b/>
            <sz val="18"/>
            <color indexed="81"/>
            <rFont val="Cambria"/>
            <family val="1"/>
            <charset val="238"/>
            <scheme val="major"/>
          </rPr>
          <t>376+2.000=2.376 ur.</t>
        </r>
        <r>
          <rPr>
            <sz val="18"/>
            <color indexed="81"/>
            <rFont val="Cambria"/>
            <family val="1"/>
            <charset val="238"/>
            <scheme val="major"/>
          </rPr>
          <t xml:space="preserve">
Skupaj največji obseg za vodstvene delavce znaša tako za celotno obdobje operacije največ </t>
        </r>
        <r>
          <rPr>
            <b/>
            <sz val="18"/>
            <color indexed="81"/>
            <rFont val="Cambria"/>
            <family val="1"/>
            <charset val="238"/>
            <scheme val="major"/>
          </rPr>
          <t>338,4+1800=2.138,4 ur. (90%)</t>
        </r>
        <r>
          <rPr>
            <sz val="18"/>
            <color indexed="81"/>
            <rFont val="Cambria"/>
            <family val="1"/>
            <charset val="238"/>
            <scheme val="major"/>
          </rPr>
          <t xml:space="preserve">
vir:
http://www.racunovodja.com/clanki.asp?clanek=8851/stevilo_delovnih_dni_za_leto_2016_(40-urni_delovni_teden)
http://www.racunovodja.com/clanki.asp?clanek=8916/Stevilo_delovnih_dni_za_leto_2017_40-urni_delovni_teden</t>
        </r>
      </text>
    </comment>
    <comment ref="I11" authorId="0" shapeId="0">
      <text>
        <r>
          <rPr>
            <b/>
            <sz val="9"/>
            <color indexed="81"/>
            <rFont val="Segoe UI"/>
            <family val="2"/>
            <charset val="238"/>
          </rPr>
          <t>Rok Beniger: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  <r>
          <rPr>
            <sz val="18"/>
            <color indexed="81"/>
            <rFont val="Cambria"/>
            <family val="1"/>
            <charset val="238"/>
          </rPr>
          <t>Preračun kontrole je informativnega značaja!</t>
        </r>
      </text>
    </comment>
  </commentList>
</comments>
</file>

<file path=xl/sharedStrings.xml><?xml version="1.0" encoding="utf-8"?>
<sst xmlns="http://schemas.openxmlformats.org/spreadsheetml/2006/main" count="145" uniqueCount="85">
  <si>
    <t>A1</t>
  </si>
  <si>
    <t>AKTIVNOST</t>
  </si>
  <si>
    <t>A2</t>
  </si>
  <si>
    <t>A3</t>
  </si>
  <si>
    <t>A4</t>
  </si>
  <si>
    <t>SKUPAJ</t>
  </si>
  <si>
    <t>A5</t>
  </si>
  <si>
    <t>A6</t>
  </si>
  <si>
    <t>A7</t>
  </si>
  <si>
    <t>A8</t>
  </si>
  <si>
    <t>A9</t>
  </si>
  <si>
    <t>A10</t>
  </si>
  <si>
    <t>A11</t>
  </si>
  <si>
    <t>FINANČNI NAČRT</t>
  </si>
  <si>
    <t>NAVEDBA PRIJAVITELJA</t>
  </si>
  <si>
    <t>SKLOP PRIJAVE</t>
  </si>
  <si>
    <t>DELOVNI SKLOP</t>
  </si>
  <si>
    <t>Identifikacija inovativnih idej in zagon novih podjetij s potencialom hitre, globalne rasti</t>
  </si>
  <si>
    <t>Razvoj inovativnih podjetij s potencialom hitre, globalne rasti</t>
  </si>
  <si>
    <t>Pospeševanje hitre, globalne rasti</t>
  </si>
  <si>
    <t>Promocijsko-motivacijski dogodek</t>
  </si>
  <si>
    <t>Izvedba nabora in presoje inovativne ideje</t>
  </si>
  <si>
    <t>Intenzivna delavnica za razvoj inovativne ideje v poslovni model</t>
  </si>
  <si>
    <t>Informiranje, svetovanje, usmerjanje</t>
  </si>
  <si>
    <t>Tematska delavnica za prepoznavanje podjetniških priložnosti z mentorstvom</t>
  </si>
  <si>
    <t>Prilagojena izobraževanja za hiter razvoj inovativnih podjetij s poudarkom na nadgradnji ključnih znanj in kompetenc</t>
  </si>
  <si>
    <t>Mentorski program za hiter razvoj inovativnih podjetij</t>
  </si>
  <si>
    <t>Prepoznavanje potreb in potencialov za globalno rast</t>
  </si>
  <si>
    <t>Dogodek mreženja, t.i. »matchmaking« dogodek</t>
  </si>
  <si>
    <t>Mentorstvo za globalno rast</t>
  </si>
  <si>
    <t>OZNAKA</t>
  </si>
  <si>
    <t>1. TEHNOLOŠKI PARKI</t>
  </si>
  <si>
    <t>Kraj in datum</t>
  </si>
  <si>
    <t>2. PODJETNIŠKI INKUBATORJI</t>
  </si>
  <si>
    <t>3. UNIVERZITETNI INKUBATORJI</t>
  </si>
  <si>
    <t>Identifikacija inovativnih idej in zagon novih podjetij s potencialom rasti</t>
  </si>
  <si>
    <t>Priprava inovativnih podjetij s potencialom rasti na hitrejši razvoj</t>
  </si>
  <si>
    <t>B1</t>
  </si>
  <si>
    <t>B2</t>
  </si>
  <si>
    <t>B3</t>
  </si>
  <si>
    <t>B4</t>
  </si>
  <si>
    <t>B5</t>
  </si>
  <si>
    <t>B6</t>
  </si>
  <si>
    <t>B7</t>
  </si>
  <si>
    <t>B8</t>
  </si>
  <si>
    <t>Izvedba podjetniške šole</t>
  </si>
  <si>
    <t>Mentorski program za start up podjetja</t>
  </si>
  <si>
    <t>Nabor potencialnih, inovativnih podjetij s potencialom rasti in vrednotenje ter usmerjanje v ustrezne podporne programe</t>
  </si>
  <si>
    <t>Mentorski program za pripravo podjetij na rast in prestop v inovativno podjetništvo</t>
  </si>
  <si>
    <t>Povezovalni dogodki s prenosom znanj in z mreženjem</t>
  </si>
  <si>
    <t>Identifikacija podjetniških priložnosti in podjetniških talentov</t>
  </si>
  <si>
    <t>Razvoj podjetniških idej in ustanavljanje start-up podjetij</t>
  </si>
  <si>
    <t>Podpora pri komercializaciji in fakultetna podpora</t>
  </si>
  <si>
    <t>C1</t>
  </si>
  <si>
    <t>C2</t>
  </si>
  <si>
    <t>C3</t>
  </si>
  <si>
    <t>C4</t>
  </si>
  <si>
    <t>C5</t>
  </si>
  <si>
    <t>Tematska delavnica s področja identifikacije podjetniških priložnosti</t>
  </si>
  <si>
    <t xml:space="preserve">Enodnevni dogodek s področja širjenja poslovne mreže med akademsko in gospodarsko sfero </t>
  </si>
  <si>
    <t>Dvodnevni dogodek s preverjanjem poslovnega modela</t>
  </si>
  <si>
    <t>Tematska delavnica s poglobljeno obravnavo podjetniških vsebin</t>
  </si>
  <si>
    <t>Tekmovalni dogodek</t>
  </si>
  <si>
    <t>Mentorski program za rast in razvoj</t>
  </si>
  <si>
    <t>C6</t>
  </si>
  <si>
    <t>C7</t>
  </si>
  <si>
    <t>C8</t>
  </si>
  <si>
    <t>C9</t>
  </si>
  <si>
    <t>2. STROŠKI ZUNANJIH STORITEV</t>
  </si>
  <si>
    <t>1. STROŠKI DELA ZAPOSLENIH</t>
  </si>
  <si>
    <t>IME IN PRIIMEK ZAPOSLENEGA</t>
  </si>
  <si>
    <t>SKUPNA NAČRTOVANA VREDNOST (V EUR)</t>
  </si>
  <si>
    <t>STANDARDNI OBSEG STROŠKOV - URNA POSTAVKA (V EUR)</t>
  </si>
  <si>
    <t>NAZIV DELOVNEGA MESTA</t>
  </si>
  <si>
    <t>3. POSREDNI STROŠKI</t>
  </si>
  <si>
    <t>NAČRTOVANI SKUPNI STROŠKI ZAPOSLENIH</t>
  </si>
  <si>
    <t>NAČRTOVANA SKUPNA VIŠINA POSREDNIH STROŠKOV</t>
  </si>
  <si>
    <t>KONTROLA</t>
  </si>
  <si>
    <t>ŠTEVILO IZVEDB/UR</t>
  </si>
  <si>
    <t xml:space="preserve">SKUPAJ      </t>
  </si>
  <si>
    <t>Ime in priimek zakonitega zastopnika                                                                                                                 podpis</t>
  </si>
  <si>
    <t xml:space="preserve">SKUPAJ       </t>
  </si>
  <si>
    <t>Ime in priimek zakonitega zastopnika                                                                                                          podpis</t>
  </si>
  <si>
    <t>Ime in priimek zakonitega zastopnika                                                                                                      podpis</t>
  </si>
  <si>
    <t>NAČRTOVANO ŠTEVILO UR NA OPERACIJI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</si>
</sst>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mbria"/>
      <family val="1"/>
      <charset val="238"/>
      <scheme val="major"/>
    </font>
    <font>
      <sz val="10"/>
      <name val="Arial"/>
      <family val="2"/>
      <charset val="238"/>
    </font>
    <font>
      <b/>
      <sz val="12"/>
      <color theme="1"/>
      <name val="Cambria"/>
      <family val="1"/>
      <charset val="238"/>
      <scheme val="major"/>
    </font>
    <font>
      <sz val="14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b/>
      <i/>
      <sz val="12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b/>
      <sz val="24"/>
      <color theme="1"/>
      <name val="Cambria"/>
      <family val="1"/>
      <charset val="238"/>
      <scheme val="major"/>
    </font>
    <font>
      <b/>
      <sz val="22"/>
      <color theme="1"/>
      <name val="Cambria"/>
      <family val="1"/>
      <charset val="238"/>
      <scheme val="major"/>
    </font>
    <font>
      <b/>
      <sz val="16"/>
      <name val="Cambria"/>
      <family val="1"/>
      <charset val="238"/>
      <scheme val="major"/>
    </font>
    <font>
      <b/>
      <sz val="18"/>
      <name val="Cambria"/>
      <family val="1"/>
      <charset val="238"/>
      <scheme val="major"/>
    </font>
    <font>
      <b/>
      <sz val="16"/>
      <color theme="1"/>
      <name val="Cambria"/>
      <family val="1"/>
      <charset val="238"/>
      <scheme val="major"/>
    </font>
    <font>
      <b/>
      <sz val="10"/>
      <color indexed="81"/>
      <name val="Cambria"/>
      <family val="1"/>
      <charset val="238"/>
      <scheme val="major"/>
    </font>
    <font>
      <b/>
      <sz val="18"/>
      <color indexed="81"/>
      <name val="Cambria"/>
      <family val="1"/>
      <charset val="238"/>
      <scheme val="major"/>
    </font>
    <font>
      <sz val="18"/>
      <color indexed="81"/>
      <name val="Cambria"/>
      <family val="1"/>
      <charset val="238"/>
      <scheme val="maj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8"/>
      <color indexed="81"/>
      <name val="Cambria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3" fillId="3" borderId="0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Border="1" applyAlignment="1">
      <alignment vertical="center" wrapText="1"/>
    </xf>
    <xf numFmtId="164" fontId="5" fillId="3" borderId="0" xfId="0" applyNumberFormat="1" applyFont="1" applyFill="1" applyBorder="1" applyAlignment="1">
      <alignment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center" vertical="center" wrapText="1"/>
    </xf>
    <xf numFmtId="0" fontId="8" fillId="3" borderId="0" xfId="1" applyNumberFormat="1" applyFont="1" applyFill="1" applyBorder="1" applyAlignment="1" applyProtection="1">
      <alignment vertical="center" wrapText="1"/>
    </xf>
    <xf numFmtId="3" fontId="7" fillId="3" borderId="0" xfId="1" applyNumberFormat="1" applyFont="1" applyFill="1" applyBorder="1" applyAlignment="1" applyProtection="1">
      <alignment horizontal="center" vertical="center" wrapText="1"/>
    </xf>
    <xf numFmtId="0" fontId="5" fillId="6" borderId="8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164" fontId="5" fillId="4" borderId="8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4" fontId="5" fillId="4" borderId="9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9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164" fontId="5" fillId="3" borderId="0" xfId="0" applyNumberFormat="1" applyFont="1" applyFill="1" applyAlignment="1">
      <alignment vertical="center" wrapText="1"/>
    </xf>
    <xf numFmtId="0" fontId="5" fillId="3" borderId="0" xfId="0" applyFont="1" applyFill="1" applyAlignment="1">
      <alignment vertical="center" wrapText="1"/>
    </xf>
    <xf numFmtId="164" fontId="5" fillId="3" borderId="0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center"/>
    </xf>
    <xf numFmtId="164" fontId="1" fillId="2" borderId="13" xfId="0" applyNumberFormat="1" applyFont="1" applyFill="1" applyBorder="1" applyAlignment="1">
      <alignment horizontal="center" vertical="center" wrapText="1"/>
    </xf>
    <xf numFmtId="164" fontId="3" fillId="6" borderId="20" xfId="0" applyNumberFormat="1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8" fillId="3" borderId="0" xfId="1" applyNumberFormat="1" applyFont="1" applyFill="1" applyBorder="1" applyAlignment="1" applyProtection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164" fontId="3" fillId="4" borderId="20" xfId="0" applyNumberFormat="1" applyFont="1" applyFill="1" applyBorder="1" applyAlignment="1">
      <alignment horizontal="center" vertical="center" wrapText="1"/>
    </xf>
    <xf numFmtId="0" fontId="11" fillId="5" borderId="1" xfId="1" applyNumberFormat="1" applyFont="1" applyFill="1" applyBorder="1" applyAlignment="1" applyProtection="1">
      <alignment vertical="center" wrapText="1"/>
    </xf>
    <xf numFmtId="0" fontId="11" fillId="5" borderId="10" xfId="1" applyNumberFormat="1" applyFont="1" applyFill="1" applyBorder="1" applyAlignment="1" applyProtection="1">
      <alignment vertical="center" wrapText="1"/>
    </xf>
    <xf numFmtId="0" fontId="11" fillId="5" borderId="11" xfId="1" applyNumberFormat="1" applyFont="1" applyFill="1" applyBorder="1" applyAlignment="1" applyProtection="1">
      <alignment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vertical="center" wrapText="1"/>
    </xf>
    <xf numFmtId="0" fontId="5" fillId="3" borderId="22" xfId="0" applyFont="1" applyFill="1" applyBorder="1" applyAlignment="1">
      <alignment vertical="center" wrapText="1"/>
    </xf>
    <xf numFmtId="164" fontId="13" fillId="4" borderId="15" xfId="0" applyNumberFormat="1" applyFont="1" applyFill="1" applyBorder="1" applyAlignment="1">
      <alignment horizontal="center" vertical="center" wrapText="1"/>
    </xf>
    <xf numFmtId="164" fontId="13" fillId="4" borderId="8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164" fontId="12" fillId="5" borderId="24" xfId="1" applyNumberFormat="1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164" fontId="13" fillId="4" borderId="1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4" fillId="3" borderId="0" xfId="0" applyFont="1" applyFill="1" applyAlignment="1">
      <alignment horizontal="center" vertical="center" wrapText="1"/>
    </xf>
    <xf numFmtId="0" fontId="3" fillId="4" borderId="17" xfId="0" applyFont="1" applyFill="1" applyBorder="1" applyAlignment="1">
      <alignment vertical="center" wrapText="1"/>
    </xf>
    <xf numFmtId="164" fontId="13" fillId="4" borderId="15" xfId="0" applyNumberFormat="1" applyFont="1" applyFill="1" applyBorder="1" applyAlignment="1">
      <alignment horizontal="center" vertical="center" wrapText="1"/>
    </xf>
    <xf numFmtId="164" fontId="13" fillId="4" borderId="14" xfId="0" applyNumberFormat="1" applyFont="1" applyFill="1" applyBorder="1" applyAlignment="1">
      <alignment vertical="center" wrapText="1"/>
    </xf>
    <xf numFmtId="164" fontId="13" fillId="4" borderId="23" xfId="0" applyNumberFormat="1" applyFont="1" applyFill="1" applyBorder="1" applyAlignment="1">
      <alignment vertical="center" wrapText="1"/>
    </xf>
    <xf numFmtId="164" fontId="13" fillId="4" borderId="15" xfId="0" applyNumberFormat="1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164" fontId="13" fillId="4" borderId="14" xfId="0" applyNumberFormat="1" applyFont="1" applyFill="1" applyBorder="1" applyAlignment="1">
      <alignment horizontal="center" vertical="center" wrapText="1"/>
    </xf>
    <xf numFmtId="164" fontId="13" fillId="4" borderId="23" xfId="0" applyNumberFormat="1" applyFont="1" applyFill="1" applyBorder="1" applyAlignment="1">
      <alignment horizontal="center" vertical="center" wrapText="1"/>
    </xf>
    <xf numFmtId="164" fontId="13" fillId="4" borderId="15" xfId="0" applyNumberFormat="1" applyFont="1" applyFill="1" applyBorder="1" applyAlignment="1">
      <alignment horizontal="center" vertical="center" wrapText="1"/>
    </xf>
    <xf numFmtId="0" fontId="6" fillId="0" borderId="21" xfId="0" applyFont="1" applyFill="1" applyBorder="1" applyAlignment="1" applyProtection="1">
      <alignment horizontal="left" vertical="center" wrapText="1"/>
    </xf>
    <xf numFmtId="0" fontId="6" fillId="0" borderId="22" xfId="0" applyFont="1" applyFill="1" applyBorder="1" applyAlignment="1" applyProtection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</cellXfs>
  <cellStyles count="2">
    <cellStyle name="Navadno" xfId="0" builtinId="0"/>
    <cellStyle name="Navadno 2" xfId="1"/>
  </cellStyles>
  <dxfs count="342">
    <dxf>
      <font>
        <color rgb="FF00863D"/>
      </font>
    </dxf>
    <dxf>
      <font>
        <color rgb="FF00863D"/>
      </font>
    </dxf>
    <dxf>
      <font>
        <color rgb="FF00863D"/>
      </font>
    </dxf>
    <dxf>
      <font>
        <color rgb="FF00863D"/>
      </font>
    </dxf>
    <dxf>
      <font>
        <color rgb="FF00863D"/>
      </font>
    </dxf>
    <dxf>
      <font>
        <color rgb="FF00863D"/>
      </font>
    </dxf>
    <dxf>
      <font>
        <b/>
        <i val="0"/>
        <color rgb="FF00B05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B050"/>
      </font>
    </dxf>
    <dxf>
      <font>
        <color rgb="FF00863D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5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B050"/>
      </font>
    </dxf>
    <dxf>
      <font>
        <color rgb="FF00863D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5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B050"/>
      </font>
    </dxf>
    <dxf>
      <font>
        <color rgb="FF00863D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5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B050"/>
      </font>
    </dxf>
    <dxf>
      <font>
        <color rgb="FF00863D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5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B050"/>
      </font>
    </dxf>
    <dxf>
      <font>
        <color rgb="FF00863D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5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B050"/>
      </font>
    </dxf>
    <dxf>
      <font>
        <color rgb="FF00863D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50"/>
      </font>
    </dxf>
    <dxf>
      <font>
        <color rgb="FFFF0000"/>
      </font>
      <fill>
        <patternFill>
          <bgColor rgb="FFFFFF00"/>
        </patternFill>
      </fill>
    </dxf>
    <dxf>
      <font>
        <color rgb="FF00863D"/>
      </font>
      <fill>
        <patternFill>
          <bgColor theme="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863D"/>
      </font>
    </dxf>
    <dxf>
      <font>
        <b/>
        <i val="0"/>
        <color rgb="FF00863D"/>
      </font>
    </dxf>
    <dxf>
      <font>
        <b/>
        <i val="0"/>
        <color rgb="FF00B050"/>
      </font>
    </dxf>
    <dxf>
      <font>
        <color rgb="FFFF0000"/>
      </font>
      <fill>
        <patternFill>
          <bgColor rgb="FFFFFF00"/>
        </patternFill>
      </fill>
    </dxf>
    <dxf>
      <font>
        <color rgb="FF00863D"/>
      </font>
      <fill>
        <patternFill>
          <bgColor theme="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863D"/>
      </font>
    </dxf>
    <dxf>
      <font>
        <b/>
        <i val="0"/>
        <color rgb="FF00863D"/>
      </font>
    </dxf>
    <dxf>
      <font>
        <b/>
        <i val="0"/>
        <color rgb="FF00B050"/>
      </font>
    </dxf>
    <dxf>
      <font>
        <color rgb="FFFF0000"/>
      </font>
      <fill>
        <patternFill>
          <bgColor rgb="FFFFFF00"/>
        </patternFill>
      </fill>
    </dxf>
    <dxf>
      <font>
        <color rgb="FF00863D"/>
      </font>
      <fill>
        <patternFill>
          <bgColor theme="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863D"/>
      </font>
    </dxf>
    <dxf>
      <font>
        <b/>
        <i val="0"/>
        <color rgb="FF00863D"/>
      </font>
    </dxf>
    <dxf>
      <font>
        <b/>
        <i val="0"/>
        <color rgb="FF00B050"/>
      </font>
    </dxf>
    <dxf>
      <font>
        <color rgb="FFFF0000"/>
      </font>
      <fill>
        <patternFill>
          <bgColor rgb="FFFFFF00"/>
        </patternFill>
      </fill>
    </dxf>
    <dxf>
      <font>
        <color rgb="FF00863D"/>
      </font>
      <fill>
        <patternFill>
          <bgColor theme="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863D"/>
      </font>
    </dxf>
    <dxf>
      <font>
        <b/>
        <i val="0"/>
        <color rgb="FF00863D"/>
      </font>
    </dxf>
    <dxf>
      <font>
        <b/>
        <i val="0"/>
        <color rgb="FF00B050"/>
      </font>
    </dxf>
    <dxf>
      <font>
        <color rgb="FFFF0000"/>
      </font>
      <fill>
        <patternFill>
          <bgColor rgb="FFFFFF00"/>
        </patternFill>
      </fill>
    </dxf>
    <dxf>
      <font>
        <color rgb="FF00863D"/>
      </font>
      <fill>
        <patternFill>
          <bgColor theme="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863D"/>
      </font>
    </dxf>
    <dxf>
      <font>
        <b/>
        <i val="0"/>
        <color rgb="FF00863D"/>
      </font>
    </dxf>
    <dxf>
      <font>
        <b/>
        <i val="0"/>
        <color rgb="FF00B050"/>
      </font>
    </dxf>
    <dxf>
      <font>
        <color rgb="FFFF0000"/>
      </font>
      <fill>
        <patternFill>
          <bgColor rgb="FFFFFF00"/>
        </patternFill>
      </fill>
    </dxf>
    <dxf>
      <font>
        <color rgb="FF00863D"/>
      </font>
      <fill>
        <patternFill>
          <bgColor theme="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863D"/>
      </font>
    </dxf>
    <dxf>
      <font>
        <b/>
        <i val="0"/>
        <color rgb="FF00863D"/>
      </font>
    </dxf>
    <dxf>
      <font>
        <b/>
        <i val="0"/>
        <color rgb="FF00B050"/>
      </font>
    </dxf>
    <dxf>
      <font>
        <color rgb="FFFF0000"/>
      </font>
      <fill>
        <patternFill>
          <bgColor rgb="FFFFFF00"/>
        </patternFill>
      </fill>
    </dxf>
    <dxf>
      <font>
        <color rgb="FF00863D"/>
      </font>
      <fill>
        <patternFill>
          <bgColor theme="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863D"/>
      </font>
    </dxf>
    <dxf>
      <font>
        <b/>
        <i val="0"/>
        <color rgb="FF00863D"/>
      </font>
    </dxf>
    <dxf>
      <font>
        <b/>
        <i val="0"/>
        <color rgb="FF00B050"/>
      </font>
    </dxf>
    <dxf>
      <font>
        <color rgb="FFFF0000"/>
      </font>
      <fill>
        <patternFill>
          <bgColor rgb="FFFFFF00"/>
        </patternFill>
      </fill>
    </dxf>
    <dxf>
      <font>
        <color rgb="FF00863D"/>
      </font>
      <fill>
        <patternFill>
          <bgColor theme="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863D"/>
      </font>
    </dxf>
    <dxf>
      <font>
        <b/>
        <i val="0"/>
        <color rgb="FF00863D"/>
      </font>
    </dxf>
    <dxf>
      <font>
        <b/>
        <i val="0"/>
        <color rgb="FF00B05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B050"/>
      </font>
    </dxf>
    <dxf>
      <font>
        <b/>
        <i val="0"/>
        <color rgb="FF00B05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B050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50"/>
      </font>
    </dxf>
    <dxf>
      <font>
        <color rgb="FFFF0000"/>
      </font>
      <fill>
        <patternFill>
          <bgColor rgb="FFFFFF00"/>
        </patternFill>
      </fill>
    </dxf>
    <dxf>
      <font>
        <color rgb="FF00863D"/>
      </font>
      <fill>
        <patternFill>
          <bgColor theme="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863D"/>
      </font>
    </dxf>
    <dxf>
      <font>
        <b/>
        <i val="0"/>
        <color rgb="FF00863D"/>
      </font>
    </dxf>
    <dxf>
      <font>
        <color rgb="FF00863D"/>
      </font>
    </dxf>
    <dxf>
      <font>
        <color rgb="FF00863D"/>
      </font>
    </dxf>
    <dxf>
      <font>
        <color rgb="FF00863D"/>
      </font>
    </dxf>
    <dxf>
      <font>
        <color rgb="FF00863D"/>
      </font>
    </dxf>
    <dxf>
      <font>
        <color rgb="FF00863D"/>
      </font>
    </dxf>
    <dxf>
      <font>
        <color rgb="FF00863D"/>
      </font>
    </dxf>
    <dxf>
      <font>
        <b/>
        <i val="0"/>
        <color rgb="FF00B05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B050"/>
      </font>
    </dxf>
    <dxf>
      <font>
        <color rgb="FF00863D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5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B050"/>
      </font>
    </dxf>
    <dxf>
      <font>
        <color rgb="FF00863D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5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B050"/>
      </font>
    </dxf>
    <dxf>
      <font>
        <color rgb="FF00863D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5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B050"/>
      </font>
    </dxf>
    <dxf>
      <font>
        <color rgb="FF00863D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5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B050"/>
      </font>
    </dxf>
    <dxf>
      <font>
        <color rgb="FF00863D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5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B050"/>
      </font>
    </dxf>
    <dxf>
      <font>
        <color rgb="FF00863D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50"/>
      </font>
    </dxf>
    <dxf>
      <font>
        <color rgb="FFFF0000"/>
      </font>
      <fill>
        <patternFill>
          <bgColor rgb="FFFFFF00"/>
        </patternFill>
      </fill>
    </dxf>
    <dxf>
      <font>
        <color rgb="FF00863D"/>
      </font>
      <fill>
        <patternFill>
          <bgColor theme="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863D"/>
      </font>
    </dxf>
    <dxf>
      <font>
        <b/>
        <i val="0"/>
        <color rgb="FF00863D"/>
      </font>
    </dxf>
    <dxf>
      <font>
        <b/>
        <i val="0"/>
        <color rgb="FF00B050"/>
      </font>
    </dxf>
    <dxf>
      <font>
        <color rgb="FFFF0000"/>
      </font>
      <fill>
        <patternFill>
          <bgColor rgb="FFFFFF00"/>
        </patternFill>
      </fill>
    </dxf>
    <dxf>
      <font>
        <color rgb="FF00863D"/>
      </font>
      <fill>
        <patternFill>
          <bgColor theme="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863D"/>
      </font>
    </dxf>
    <dxf>
      <font>
        <b/>
        <i val="0"/>
        <color rgb="FF00863D"/>
      </font>
    </dxf>
    <dxf>
      <font>
        <b/>
        <i val="0"/>
        <color rgb="FF00B050"/>
      </font>
    </dxf>
    <dxf>
      <font>
        <color rgb="FFFF0000"/>
      </font>
      <fill>
        <patternFill>
          <bgColor rgb="FFFFFF00"/>
        </patternFill>
      </fill>
    </dxf>
    <dxf>
      <font>
        <color rgb="FF00863D"/>
      </font>
      <fill>
        <patternFill>
          <bgColor theme="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863D"/>
      </font>
    </dxf>
    <dxf>
      <font>
        <b/>
        <i val="0"/>
        <color rgb="FF00863D"/>
      </font>
    </dxf>
    <dxf>
      <font>
        <b/>
        <i val="0"/>
        <color rgb="FF00B050"/>
      </font>
    </dxf>
    <dxf>
      <font>
        <color rgb="FFFF0000"/>
      </font>
      <fill>
        <patternFill>
          <bgColor rgb="FFFFFF00"/>
        </patternFill>
      </fill>
    </dxf>
    <dxf>
      <font>
        <color rgb="FF00863D"/>
      </font>
      <fill>
        <patternFill>
          <bgColor theme="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863D"/>
      </font>
    </dxf>
    <dxf>
      <font>
        <b/>
        <i val="0"/>
        <color rgb="FF00863D"/>
      </font>
    </dxf>
    <dxf>
      <font>
        <b/>
        <i val="0"/>
        <color rgb="FF00B050"/>
      </font>
    </dxf>
    <dxf>
      <font>
        <color rgb="FFFF0000"/>
      </font>
      <fill>
        <patternFill>
          <bgColor rgb="FFFFFF00"/>
        </patternFill>
      </fill>
    </dxf>
    <dxf>
      <font>
        <color rgb="FF00863D"/>
      </font>
      <fill>
        <patternFill>
          <bgColor theme="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863D"/>
      </font>
    </dxf>
    <dxf>
      <font>
        <b/>
        <i val="0"/>
        <color rgb="FF00863D"/>
      </font>
    </dxf>
    <dxf>
      <font>
        <b/>
        <i val="0"/>
        <color rgb="FF00B050"/>
      </font>
    </dxf>
    <dxf>
      <font>
        <color rgb="FFFF0000"/>
      </font>
      <fill>
        <patternFill>
          <bgColor rgb="FFFFFF00"/>
        </patternFill>
      </fill>
    </dxf>
    <dxf>
      <font>
        <color rgb="FF00863D"/>
      </font>
      <fill>
        <patternFill>
          <bgColor theme="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863D"/>
      </font>
    </dxf>
    <dxf>
      <font>
        <b/>
        <i val="0"/>
        <color rgb="FF00863D"/>
      </font>
    </dxf>
    <dxf>
      <font>
        <b/>
        <i val="0"/>
        <color rgb="FF00B050"/>
      </font>
    </dxf>
    <dxf>
      <font>
        <color rgb="FFFF0000"/>
      </font>
      <fill>
        <patternFill>
          <bgColor rgb="FFFFFF00"/>
        </patternFill>
      </fill>
    </dxf>
    <dxf>
      <font>
        <color rgb="FF00863D"/>
      </font>
      <fill>
        <patternFill>
          <bgColor theme="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863D"/>
      </font>
    </dxf>
    <dxf>
      <font>
        <b/>
        <i val="0"/>
        <color rgb="FF00863D"/>
      </font>
    </dxf>
    <dxf>
      <font>
        <b/>
        <i val="0"/>
        <color rgb="FF00B05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B050"/>
      </font>
    </dxf>
    <dxf>
      <font>
        <b/>
        <i val="0"/>
        <color rgb="FF00B05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B050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50"/>
      </font>
    </dxf>
    <dxf>
      <font>
        <color rgb="FFFF0000"/>
      </font>
      <fill>
        <patternFill>
          <bgColor rgb="FFFFFF00"/>
        </patternFill>
      </fill>
    </dxf>
    <dxf>
      <font>
        <color rgb="FF00863D"/>
      </font>
      <fill>
        <patternFill>
          <bgColor theme="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863D"/>
      </font>
    </dxf>
    <dxf>
      <font>
        <b/>
        <i val="0"/>
        <color rgb="FF00863D"/>
      </font>
    </dxf>
    <dxf>
      <font>
        <color rgb="FF00863D"/>
      </font>
    </dxf>
    <dxf>
      <font>
        <color rgb="FF00863D"/>
      </font>
    </dxf>
    <dxf>
      <font>
        <color rgb="FF00863D"/>
      </font>
    </dxf>
    <dxf>
      <font>
        <color rgb="FF00863D"/>
      </font>
    </dxf>
    <dxf>
      <font>
        <color rgb="FF00863D"/>
      </font>
    </dxf>
    <dxf>
      <font>
        <color rgb="FF00863D"/>
      </font>
    </dxf>
    <dxf>
      <font>
        <b/>
        <i val="0"/>
        <color rgb="FF00B05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B050"/>
      </font>
    </dxf>
    <dxf>
      <font>
        <color rgb="FF00863D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5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B050"/>
      </font>
    </dxf>
    <dxf>
      <font>
        <color rgb="FF00863D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5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B050"/>
      </font>
    </dxf>
    <dxf>
      <font>
        <color rgb="FF00863D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5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B050"/>
      </font>
    </dxf>
    <dxf>
      <font>
        <color rgb="FF00863D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5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B050"/>
      </font>
    </dxf>
    <dxf>
      <font>
        <color rgb="FF00863D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50"/>
      </font>
    </dxf>
    <dxf>
      <font>
        <color rgb="FFFF0000"/>
      </font>
      <fill>
        <patternFill>
          <bgColor rgb="FFFFFF00"/>
        </patternFill>
      </fill>
    </dxf>
    <dxf>
      <font>
        <color rgb="FF00863D"/>
      </font>
      <fill>
        <patternFill>
          <bgColor theme="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863D"/>
      </font>
    </dxf>
    <dxf>
      <font>
        <b/>
        <i val="0"/>
        <color rgb="FF00863D"/>
      </font>
    </dxf>
    <dxf>
      <font>
        <b/>
        <i val="0"/>
        <color rgb="FF00B050"/>
      </font>
    </dxf>
    <dxf>
      <font>
        <color rgb="FFFF0000"/>
      </font>
      <fill>
        <patternFill>
          <bgColor rgb="FFFFFF00"/>
        </patternFill>
      </fill>
    </dxf>
    <dxf>
      <font>
        <color rgb="FF00863D"/>
      </font>
      <fill>
        <patternFill>
          <bgColor theme="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863D"/>
      </font>
    </dxf>
    <dxf>
      <font>
        <b/>
        <i val="0"/>
        <color rgb="FF00863D"/>
      </font>
    </dxf>
    <dxf>
      <font>
        <b/>
        <i val="0"/>
        <color rgb="FF00B050"/>
      </font>
    </dxf>
    <dxf>
      <font>
        <color rgb="FFFF0000"/>
      </font>
      <fill>
        <patternFill>
          <bgColor rgb="FFFFFF00"/>
        </patternFill>
      </fill>
    </dxf>
    <dxf>
      <font>
        <color rgb="FF00863D"/>
      </font>
      <fill>
        <patternFill>
          <bgColor theme="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863D"/>
      </font>
    </dxf>
    <dxf>
      <font>
        <b/>
        <i val="0"/>
        <color rgb="FF00863D"/>
      </font>
    </dxf>
    <dxf>
      <font>
        <b/>
        <i val="0"/>
        <color rgb="FF00B050"/>
      </font>
    </dxf>
    <dxf>
      <font>
        <color rgb="FFFF0000"/>
      </font>
      <fill>
        <patternFill>
          <bgColor rgb="FFFFFF00"/>
        </patternFill>
      </fill>
    </dxf>
    <dxf>
      <font>
        <color rgb="FF00863D"/>
      </font>
      <fill>
        <patternFill>
          <bgColor theme="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863D"/>
      </font>
    </dxf>
    <dxf>
      <font>
        <b/>
        <i val="0"/>
        <color rgb="FF00863D"/>
      </font>
    </dxf>
    <dxf>
      <font>
        <b/>
        <i val="0"/>
        <color rgb="FF00B050"/>
      </font>
    </dxf>
    <dxf>
      <font>
        <color rgb="FFFF0000"/>
      </font>
      <fill>
        <patternFill>
          <bgColor rgb="FFFFFF00"/>
        </patternFill>
      </fill>
    </dxf>
    <dxf>
      <font>
        <color rgb="FF00863D"/>
      </font>
      <fill>
        <patternFill>
          <bgColor theme="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863D"/>
      </font>
    </dxf>
    <dxf>
      <font>
        <b/>
        <i val="0"/>
        <color rgb="FF00863D"/>
      </font>
    </dxf>
    <dxf>
      <font>
        <b/>
        <i val="0"/>
        <color rgb="FF00B050"/>
      </font>
    </dxf>
    <dxf>
      <font>
        <color rgb="FFFF0000"/>
      </font>
      <fill>
        <patternFill>
          <bgColor rgb="FFFFFF00"/>
        </patternFill>
      </fill>
    </dxf>
    <dxf>
      <font>
        <color rgb="FF00863D"/>
      </font>
      <fill>
        <patternFill>
          <bgColor theme="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863D"/>
      </font>
    </dxf>
    <dxf>
      <font>
        <b/>
        <i val="0"/>
        <color rgb="FF00863D"/>
      </font>
    </dxf>
    <dxf>
      <font>
        <b/>
        <i val="0"/>
        <color rgb="FF00B050"/>
      </font>
    </dxf>
    <dxf>
      <font>
        <color rgb="FFFF0000"/>
      </font>
      <fill>
        <patternFill>
          <bgColor rgb="FFFFFF00"/>
        </patternFill>
      </fill>
    </dxf>
    <dxf>
      <font>
        <color rgb="FF00863D"/>
      </font>
      <fill>
        <patternFill>
          <bgColor theme="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863D"/>
      </font>
    </dxf>
    <dxf>
      <font>
        <b/>
        <i val="0"/>
        <color rgb="FF00863D"/>
      </font>
    </dxf>
    <dxf>
      <font>
        <b/>
        <i val="0"/>
        <color rgb="FF00B050"/>
      </font>
    </dxf>
    <dxf>
      <font>
        <color rgb="FFFF0000"/>
      </font>
      <fill>
        <patternFill>
          <bgColor rgb="FFFFFF00"/>
        </patternFill>
      </fill>
    </dxf>
    <dxf>
      <font>
        <color rgb="FF00863D"/>
      </font>
      <fill>
        <patternFill>
          <bgColor theme="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863D"/>
      </font>
    </dxf>
    <dxf>
      <font>
        <b/>
        <i val="0"/>
        <color rgb="FF00863D"/>
      </font>
    </dxf>
    <dxf>
      <font>
        <b/>
        <i val="0"/>
        <color rgb="FF00B050"/>
      </font>
    </dxf>
    <dxf>
      <font>
        <color rgb="FFFF0000"/>
      </font>
      <fill>
        <patternFill>
          <bgColor rgb="FFFFFF00"/>
        </patternFill>
      </fill>
    </dxf>
    <dxf>
      <font>
        <color rgb="FF00863D"/>
      </font>
      <fill>
        <patternFill>
          <bgColor theme="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863D"/>
      </font>
    </dxf>
    <dxf>
      <font>
        <b/>
        <i val="0"/>
        <color rgb="FF00863D"/>
      </font>
    </dxf>
    <dxf>
      <font>
        <b/>
        <i val="0"/>
        <color rgb="FF00B050"/>
      </font>
    </dxf>
    <dxf>
      <font>
        <color rgb="FFFF0000"/>
      </font>
      <fill>
        <patternFill>
          <bgColor rgb="FFFFFF00"/>
        </patternFill>
      </fill>
    </dxf>
    <dxf>
      <font>
        <color rgb="FF00863D"/>
      </font>
      <fill>
        <patternFill>
          <bgColor theme="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863D"/>
      </font>
    </dxf>
    <dxf>
      <font>
        <b/>
        <i val="0"/>
        <color rgb="FF00863D"/>
      </font>
    </dxf>
    <dxf>
      <font>
        <b/>
        <i val="0"/>
        <color rgb="FF00B05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B050"/>
      </font>
    </dxf>
    <dxf>
      <font>
        <color rgb="FF00863D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5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B050"/>
      </font>
    </dxf>
    <dxf>
      <font>
        <b/>
        <i val="0"/>
        <color rgb="FF00B05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B050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50"/>
      </font>
    </dxf>
    <dxf>
      <font>
        <color rgb="FFFF0000"/>
      </font>
      <fill>
        <patternFill>
          <bgColor rgb="FFFFFF00"/>
        </patternFill>
      </fill>
    </dxf>
    <dxf>
      <font>
        <color rgb="FF00863D"/>
      </font>
      <fill>
        <patternFill>
          <bgColor theme="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863D"/>
      </font>
    </dxf>
    <dxf>
      <font>
        <b/>
        <i val="0"/>
        <color rgb="FF00863D"/>
      </font>
    </dxf>
  </dxfs>
  <tableStyles count="0" defaultTableStyle="TableStyleMedium9" defaultPivotStyle="PivotStyleLight16"/>
  <colors>
    <mruColors>
      <color rgb="FF0086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09"/>
  <sheetViews>
    <sheetView tabSelected="1" view="pageBreakPreview" zoomScale="60" zoomScaleNormal="40" zoomScalePageLayoutView="40" workbookViewId="0">
      <selection activeCell="F1" sqref="F1:I1048576"/>
    </sheetView>
  </sheetViews>
  <sheetFormatPr defaultColWidth="8.85546875" defaultRowHeight="15.75" x14ac:dyDescent="0.25"/>
  <cols>
    <col min="1" max="1" width="30.5703125" style="24" customWidth="1"/>
    <col min="2" max="2" width="65.28515625" style="2" customWidth="1"/>
    <col min="3" max="3" width="65.5703125" style="2" customWidth="1"/>
    <col min="4" max="4" width="42.140625" style="2" customWidth="1"/>
    <col min="5" max="5" width="76.85546875" style="2" customWidth="1"/>
    <col min="6" max="6" width="53.85546875" style="2" customWidth="1"/>
    <col min="7" max="7" width="27" style="2" hidden="1" customWidth="1"/>
    <col min="8" max="8" width="29.28515625" style="2" hidden="1" customWidth="1"/>
    <col min="9" max="9" width="60.7109375" style="2" customWidth="1"/>
    <col min="10" max="21" width="8.85546875" style="2" customWidth="1"/>
    <col min="22" max="24" width="8.85546875" style="2"/>
    <col min="25" max="38" width="8.85546875" style="2" customWidth="1"/>
    <col min="39" max="16384" width="8.85546875" style="2"/>
  </cols>
  <sheetData>
    <row r="1" spans="2:22" ht="45" customHeight="1" x14ac:dyDescent="0.25">
      <c r="B1" s="24"/>
      <c r="C1" s="24"/>
      <c r="D1" s="24"/>
      <c r="E1" s="24"/>
      <c r="F1" s="24"/>
      <c r="G1" s="24"/>
      <c r="I1" s="24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</row>
    <row r="2" spans="2:22" ht="41.25" customHeight="1" x14ac:dyDescent="0.25">
      <c r="B2" s="66" t="s">
        <v>13</v>
      </c>
      <c r="C2" s="66"/>
      <c r="D2" s="66"/>
      <c r="E2" s="66"/>
      <c r="F2" s="66"/>
      <c r="G2" s="20"/>
      <c r="H2" s="24"/>
      <c r="I2" s="24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2:22" ht="24.75" customHeight="1" x14ac:dyDescent="0.25">
      <c r="B3" s="66"/>
      <c r="C3" s="66"/>
      <c r="D3" s="66"/>
      <c r="E3" s="66"/>
      <c r="F3" s="66"/>
      <c r="G3" s="21"/>
      <c r="H3" s="24"/>
      <c r="I3" s="24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</row>
    <row r="4" spans="2:22" ht="16.5" thickBot="1" x14ac:dyDescent="0.3">
      <c r="B4" s="66"/>
      <c r="C4" s="66"/>
      <c r="D4" s="66"/>
      <c r="E4" s="66"/>
      <c r="F4" s="66"/>
      <c r="G4" s="24"/>
      <c r="H4" s="24"/>
      <c r="I4" s="24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</row>
    <row r="5" spans="2:22" ht="27" customHeight="1" thickBot="1" x14ac:dyDescent="0.3">
      <c r="B5" s="3" t="s">
        <v>14</v>
      </c>
      <c r="C5" s="70"/>
      <c r="D5" s="71"/>
      <c r="E5" s="24"/>
      <c r="F5" s="63"/>
      <c r="G5" s="24"/>
      <c r="H5" s="24"/>
      <c r="I5" s="24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</row>
    <row r="6" spans="2:22" ht="15.75" customHeight="1" x14ac:dyDescent="0.25">
      <c r="B6" s="24"/>
      <c r="C6" s="24"/>
      <c r="D6" s="24"/>
      <c r="E6" s="12"/>
      <c r="F6" s="63"/>
      <c r="G6" s="24"/>
      <c r="H6" s="24"/>
      <c r="I6" s="24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</row>
    <row r="7" spans="2:22" ht="16.5" customHeight="1" thickBot="1" x14ac:dyDescent="0.3">
      <c r="B7" s="24"/>
      <c r="C7" s="24"/>
      <c r="D7" s="24"/>
      <c r="E7" s="12"/>
      <c r="F7" s="63"/>
      <c r="G7" s="24"/>
      <c r="H7" s="24"/>
      <c r="I7" s="24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</row>
    <row r="8" spans="2:22" ht="22.5" customHeight="1" thickBot="1" x14ac:dyDescent="0.3">
      <c r="B8" s="3" t="s">
        <v>15</v>
      </c>
      <c r="C8" s="72" t="s">
        <v>31</v>
      </c>
      <c r="D8" s="73"/>
      <c r="E8" s="12"/>
      <c r="F8" s="63"/>
      <c r="G8" s="24"/>
      <c r="H8" s="24"/>
      <c r="I8" s="24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</row>
    <row r="9" spans="2:22" x14ac:dyDescent="0.25">
      <c r="B9" s="24"/>
      <c r="C9" s="4"/>
      <c r="D9" s="24"/>
      <c r="E9" s="5"/>
      <c r="F9" s="5"/>
      <c r="G9" s="24"/>
      <c r="H9" s="24"/>
      <c r="I9" s="24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</row>
    <row r="10" spans="2:22" ht="23.25" customHeight="1" thickBot="1" x14ac:dyDescent="0.3">
      <c r="B10" s="19" t="s">
        <v>69</v>
      </c>
      <c r="C10" s="3"/>
      <c r="D10" s="3"/>
      <c r="E10" s="19"/>
      <c r="F10" s="3"/>
      <c r="G10" s="24"/>
      <c r="H10" s="24"/>
      <c r="I10" s="24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</row>
    <row r="11" spans="2:22" ht="68.25" customHeight="1" x14ac:dyDescent="0.25">
      <c r="B11" s="27" t="s">
        <v>70</v>
      </c>
      <c r="C11" s="14" t="s">
        <v>73</v>
      </c>
      <c r="D11" s="29" t="s">
        <v>84</v>
      </c>
      <c r="E11" s="30" t="s">
        <v>72</v>
      </c>
      <c r="F11" s="34" t="s">
        <v>5</v>
      </c>
      <c r="G11" s="24"/>
      <c r="H11" s="24"/>
      <c r="I11" s="51" t="s">
        <v>77</v>
      </c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</row>
    <row r="12" spans="2:22" ht="32.25" customHeight="1" x14ac:dyDescent="0.25">
      <c r="B12" s="13"/>
      <c r="C12" s="15"/>
      <c r="D12" s="31"/>
      <c r="E12" s="8">
        <v>11</v>
      </c>
      <c r="F12" s="39">
        <f t="shared" ref="F12:F17" si="0">D12*E12</f>
        <v>0</v>
      </c>
      <c r="G12" s="24"/>
      <c r="H12" s="24"/>
      <c r="I12" s="51" t="str">
        <f t="shared" ref="I12:I17" si="1">IF(D12&gt;2496,"NAČRTOVANO ŠT. UR PRESEGA LETNI OBSEG UR","NAČRTOVANO ŠT. UR JE USTREZNO")</f>
        <v>NAČRTOVANO ŠT. UR JE USTREZNO</v>
      </c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</row>
    <row r="13" spans="2:22" ht="32.25" customHeight="1" x14ac:dyDescent="0.25">
      <c r="B13" s="13"/>
      <c r="C13" s="15"/>
      <c r="D13" s="31"/>
      <c r="E13" s="8">
        <v>11</v>
      </c>
      <c r="F13" s="39">
        <f t="shared" si="0"/>
        <v>0</v>
      </c>
      <c r="G13" s="24"/>
      <c r="H13" s="24"/>
      <c r="I13" s="51" t="str">
        <f t="shared" si="1"/>
        <v>NAČRTOVANO ŠT. UR JE USTREZNO</v>
      </c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</row>
    <row r="14" spans="2:22" ht="32.25" customHeight="1" x14ac:dyDescent="0.25">
      <c r="B14" s="13"/>
      <c r="C14" s="15"/>
      <c r="D14" s="31"/>
      <c r="E14" s="8">
        <v>11</v>
      </c>
      <c r="F14" s="39">
        <f t="shared" si="0"/>
        <v>0</v>
      </c>
      <c r="G14" s="24"/>
      <c r="H14" s="24"/>
      <c r="I14" s="51" t="str">
        <f t="shared" si="1"/>
        <v>NAČRTOVANO ŠT. UR JE USTREZNO</v>
      </c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</row>
    <row r="15" spans="2:22" ht="32.25" customHeight="1" x14ac:dyDescent="0.25">
      <c r="B15" s="13"/>
      <c r="C15" s="15"/>
      <c r="D15" s="31"/>
      <c r="E15" s="8">
        <v>11</v>
      </c>
      <c r="F15" s="39">
        <f t="shared" si="0"/>
        <v>0</v>
      </c>
      <c r="G15" s="24"/>
      <c r="H15" s="24"/>
      <c r="I15" s="51" t="str">
        <f t="shared" si="1"/>
        <v>NAČRTOVANO ŠT. UR JE USTREZNO</v>
      </c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</row>
    <row r="16" spans="2:22" ht="32.25" customHeight="1" x14ac:dyDescent="0.25">
      <c r="B16" s="13"/>
      <c r="C16" s="15"/>
      <c r="D16" s="31"/>
      <c r="E16" s="8">
        <v>11</v>
      </c>
      <c r="F16" s="39">
        <f t="shared" si="0"/>
        <v>0</v>
      </c>
      <c r="G16" s="24"/>
      <c r="H16" s="24"/>
      <c r="I16" s="51" t="str">
        <f t="shared" si="1"/>
        <v>NAČRTOVANO ŠT. UR JE USTREZNO</v>
      </c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</row>
    <row r="17" spans="2:22" ht="32.25" customHeight="1" x14ac:dyDescent="0.25">
      <c r="B17" s="13"/>
      <c r="C17" s="15"/>
      <c r="D17" s="31"/>
      <c r="E17" s="8">
        <v>11</v>
      </c>
      <c r="F17" s="39">
        <f t="shared" si="0"/>
        <v>0</v>
      </c>
      <c r="G17" s="24"/>
      <c r="H17" s="24"/>
      <c r="I17" s="51" t="str">
        <f t="shared" si="1"/>
        <v>NAČRTOVANO ŠT. UR JE USTREZNO</v>
      </c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</row>
    <row r="18" spans="2:22" ht="32.25" customHeight="1" thickBot="1" x14ac:dyDescent="0.3">
      <c r="B18" s="47" t="s">
        <v>5</v>
      </c>
      <c r="C18" s="74"/>
      <c r="D18" s="75"/>
      <c r="E18" s="76"/>
      <c r="F18" s="46">
        <f>SUM(F12:F17)</f>
        <v>0</v>
      </c>
      <c r="G18" s="24"/>
      <c r="H18" s="24"/>
      <c r="I18" s="24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</row>
    <row r="19" spans="2:22" ht="18.75" customHeight="1" x14ac:dyDescent="0.25">
      <c r="B19" s="5"/>
      <c r="C19" s="22"/>
      <c r="D19" s="25"/>
      <c r="E19" s="5"/>
      <c r="F19" s="6"/>
      <c r="G19" s="24"/>
      <c r="H19" s="24"/>
      <c r="I19" s="24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</row>
    <row r="20" spans="2:22" ht="18.75" customHeight="1" thickBot="1" x14ac:dyDescent="0.3">
      <c r="B20" s="19" t="s">
        <v>68</v>
      </c>
      <c r="C20" s="19"/>
      <c r="D20" s="25"/>
      <c r="E20" s="5"/>
      <c r="F20" s="6"/>
      <c r="G20" s="24"/>
      <c r="H20" s="24"/>
      <c r="I20" s="24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</row>
    <row r="21" spans="2:22" ht="61.5" customHeight="1" x14ac:dyDescent="0.25">
      <c r="B21" s="27" t="s">
        <v>16</v>
      </c>
      <c r="C21" s="28" t="s">
        <v>1</v>
      </c>
      <c r="D21" s="28" t="s">
        <v>30</v>
      </c>
      <c r="E21" s="30" t="s">
        <v>78</v>
      </c>
      <c r="F21" s="34" t="s">
        <v>71</v>
      </c>
      <c r="G21" s="24"/>
      <c r="H21" s="24"/>
      <c r="I21" s="51" t="s">
        <v>77</v>
      </c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</row>
    <row r="22" spans="2:22" ht="39" customHeight="1" x14ac:dyDescent="0.25">
      <c r="B22" s="67" t="s">
        <v>17</v>
      </c>
      <c r="C22" s="26" t="s">
        <v>20</v>
      </c>
      <c r="D22" s="26" t="s">
        <v>0</v>
      </c>
      <c r="E22" s="36"/>
      <c r="F22" s="35"/>
      <c r="G22" s="25">
        <v>507</v>
      </c>
      <c r="H22" s="23">
        <f t="shared" ref="H22:H32" si="2">E22*G22</f>
        <v>0</v>
      </c>
      <c r="I22" s="43" t="str">
        <f t="shared" ref="I22:I32" si="3">IF(F22&gt;H22,"NAČRTOVANA VREDNOST PRESEGA MAKSIMALNO VREDNOST FINANCIRANJA AKTIVNOSTI","NAČRTOVANA VREDNOST JE USTREZNA")</f>
        <v>NAČRTOVANA VREDNOST JE USTREZNA</v>
      </c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</row>
    <row r="23" spans="2:22" ht="39" customHeight="1" x14ac:dyDescent="0.25">
      <c r="B23" s="68"/>
      <c r="C23" s="26" t="s">
        <v>21</v>
      </c>
      <c r="D23" s="26" t="s">
        <v>2</v>
      </c>
      <c r="E23" s="36"/>
      <c r="F23" s="35"/>
      <c r="G23" s="25">
        <v>310.5</v>
      </c>
      <c r="H23" s="23">
        <f t="shared" si="2"/>
        <v>0</v>
      </c>
      <c r="I23" s="48" t="str">
        <f t="shared" si="3"/>
        <v>NAČRTOVANA VREDNOST JE USTREZNA</v>
      </c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</row>
    <row r="24" spans="2:22" ht="39" customHeight="1" x14ac:dyDescent="0.25">
      <c r="B24" s="68"/>
      <c r="C24" s="26" t="s">
        <v>22</v>
      </c>
      <c r="D24" s="26" t="s">
        <v>3</v>
      </c>
      <c r="E24" s="36"/>
      <c r="F24" s="35"/>
      <c r="G24" s="25">
        <v>1434</v>
      </c>
      <c r="H24" s="23">
        <f t="shared" si="2"/>
        <v>0</v>
      </c>
      <c r="I24" s="48" t="str">
        <f t="shared" si="3"/>
        <v>NAČRTOVANA VREDNOST JE USTREZNA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</row>
    <row r="25" spans="2:22" ht="39" customHeight="1" x14ac:dyDescent="0.25">
      <c r="B25" s="69"/>
      <c r="C25" s="26" t="s">
        <v>23</v>
      </c>
      <c r="D25" s="26" t="s">
        <v>4</v>
      </c>
      <c r="E25" s="36"/>
      <c r="F25" s="35"/>
      <c r="G25" s="25">
        <v>55</v>
      </c>
      <c r="H25" s="23">
        <f t="shared" si="2"/>
        <v>0</v>
      </c>
      <c r="I25" s="48" t="str">
        <f t="shared" si="3"/>
        <v>NAČRTOVANA VREDNOST JE USTREZNA</v>
      </c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</row>
    <row r="26" spans="2:22" ht="36.75" customHeight="1" x14ac:dyDescent="0.25">
      <c r="B26" s="67" t="s">
        <v>18</v>
      </c>
      <c r="C26" s="26" t="s">
        <v>20</v>
      </c>
      <c r="D26" s="26" t="s">
        <v>6</v>
      </c>
      <c r="E26" s="36"/>
      <c r="F26" s="35"/>
      <c r="G26" s="25">
        <v>507</v>
      </c>
      <c r="H26" s="23">
        <f t="shared" si="2"/>
        <v>0</v>
      </c>
      <c r="I26" s="48" t="str">
        <f t="shared" si="3"/>
        <v>NAČRTOVANA VREDNOST JE USTREZNA</v>
      </c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</row>
    <row r="27" spans="2:22" ht="46.5" customHeight="1" x14ac:dyDescent="0.25">
      <c r="B27" s="68"/>
      <c r="C27" s="26" t="s">
        <v>24</v>
      </c>
      <c r="D27" s="26" t="s">
        <v>7</v>
      </c>
      <c r="E27" s="36"/>
      <c r="F27" s="35"/>
      <c r="G27" s="25">
        <v>2214</v>
      </c>
      <c r="H27" s="23">
        <f t="shared" si="2"/>
        <v>0</v>
      </c>
      <c r="I27" s="48" t="str">
        <f t="shared" si="3"/>
        <v>NAČRTOVANA VREDNOST JE USTREZNA</v>
      </c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</row>
    <row r="28" spans="2:22" ht="54.75" customHeight="1" x14ac:dyDescent="0.25">
      <c r="B28" s="68"/>
      <c r="C28" s="26" t="s">
        <v>25</v>
      </c>
      <c r="D28" s="26" t="s">
        <v>8</v>
      </c>
      <c r="E28" s="36"/>
      <c r="F28" s="35"/>
      <c r="G28" s="25">
        <v>1847</v>
      </c>
      <c r="H28" s="23">
        <f t="shared" si="2"/>
        <v>0</v>
      </c>
      <c r="I28" s="48" t="str">
        <f t="shared" si="3"/>
        <v>NAČRTOVANA VREDNOST JE USTREZNA</v>
      </c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</row>
    <row r="29" spans="2:22" ht="37.5" customHeight="1" x14ac:dyDescent="0.25">
      <c r="B29" s="69"/>
      <c r="C29" s="26" t="s">
        <v>26</v>
      </c>
      <c r="D29" s="26" t="s">
        <v>9</v>
      </c>
      <c r="E29" s="36"/>
      <c r="F29" s="35"/>
      <c r="G29" s="25">
        <v>115</v>
      </c>
      <c r="H29" s="23">
        <f t="shared" si="2"/>
        <v>0</v>
      </c>
      <c r="I29" s="48" t="str">
        <f t="shared" si="3"/>
        <v>NAČRTOVANA VREDNOST JE USTREZNA</v>
      </c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</row>
    <row r="30" spans="2:22" ht="42.75" customHeight="1" x14ac:dyDescent="0.25">
      <c r="B30" s="67" t="s">
        <v>19</v>
      </c>
      <c r="C30" s="26" t="s">
        <v>27</v>
      </c>
      <c r="D30" s="26" t="s">
        <v>10</v>
      </c>
      <c r="E30" s="36"/>
      <c r="F30" s="35"/>
      <c r="G30" s="25">
        <v>764</v>
      </c>
      <c r="H30" s="23">
        <f t="shared" si="2"/>
        <v>0</v>
      </c>
      <c r="I30" s="48" t="str">
        <f t="shared" si="3"/>
        <v>NAČRTOVANA VREDNOST JE USTREZNA</v>
      </c>
      <c r="J30" s="5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</row>
    <row r="31" spans="2:22" ht="42.75" customHeight="1" x14ac:dyDescent="0.25">
      <c r="B31" s="68"/>
      <c r="C31" s="26" t="s">
        <v>28</v>
      </c>
      <c r="D31" s="26" t="s">
        <v>11</v>
      </c>
      <c r="E31" s="36"/>
      <c r="F31" s="35"/>
      <c r="G31" s="25">
        <v>1517</v>
      </c>
      <c r="H31" s="23">
        <f t="shared" si="2"/>
        <v>0</v>
      </c>
      <c r="I31" s="48" t="str">
        <f t="shared" si="3"/>
        <v>NAČRTOVANA VREDNOST JE USTREZNA</v>
      </c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</row>
    <row r="32" spans="2:22" ht="37.5" customHeight="1" x14ac:dyDescent="0.25">
      <c r="B32" s="69"/>
      <c r="C32" s="26" t="s">
        <v>29</v>
      </c>
      <c r="D32" s="26" t="s">
        <v>12</v>
      </c>
      <c r="E32" s="36"/>
      <c r="F32" s="35"/>
      <c r="G32" s="25">
        <v>115</v>
      </c>
      <c r="H32" s="23">
        <f t="shared" si="2"/>
        <v>0</v>
      </c>
      <c r="I32" s="48" t="str">
        <f t="shared" si="3"/>
        <v>NAČRTOVANA VREDNOST JE USTREZNA</v>
      </c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</row>
    <row r="33" spans="2:22" ht="37.5" customHeight="1" thickBot="1" x14ac:dyDescent="0.3">
      <c r="B33" s="47" t="s">
        <v>5</v>
      </c>
      <c r="C33" s="74"/>
      <c r="D33" s="75"/>
      <c r="E33" s="76"/>
      <c r="F33" s="46">
        <f>SUM(F22:F32)</f>
        <v>0</v>
      </c>
      <c r="G33" s="24"/>
      <c r="H33" s="24"/>
      <c r="I33" s="24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</row>
    <row r="34" spans="2:22" ht="15" customHeight="1" x14ac:dyDescent="0.25">
      <c r="B34" s="64" t="s">
        <v>74</v>
      </c>
      <c r="C34" s="1"/>
      <c r="D34" s="1"/>
      <c r="E34" s="1"/>
      <c r="F34" s="1"/>
      <c r="G34" s="24"/>
      <c r="H34" s="24"/>
      <c r="I34" s="24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</row>
    <row r="35" spans="2:22" ht="15" customHeight="1" x14ac:dyDescent="0.25">
      <c r="B35" s="64"/>
      <c r="C35" s="50"/>
      <c r="D35" s="1"/>
      <c r="E35" s="1"/>
      <c r="F35" s="1"/>
      <c r="G35" s="24"/>
      <c r="H35" s="24"/>
      <c r="I35" s="24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</row>
    <row r="36" spans="2:22" ht="15" customHeight="1" thickBot="1" x14ac:dyDescent="0.3">
      <c r="B36" s="64"/>
      <c r="C36" s="1"/>
      <c r="D36" s="1"/>
      <c r="E36" s="1"/>
      <c r="F36" s="1"/>
      <c r="G36" s="24"/>
      <c r="H36" s="24"/>
      <c r="I36" s="24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</row>
    <row r="37" spans="2:22" ht="33.75" customHeight="1" x14ac:dyDescent="0.25">
      <c r="B37" s="27" t="s">
        <v>75</v>
      </c>
      <c r="C37" s="17" t="s">
        <v>76</v>
      </c>
      <c r="D37" s="1"/>
      <c r="E37" s="1"/>
      <c r="F37" s="1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</row>
    <row r="38" spans="2:22" ht="28.5" customHeight="1" thickBot="1" x14ac:dyDescent="0.3">
      <c r="B38" s="16">
        <f>F18</f>
        <v>0</v>
      </c>
      <c r="C38" s="18">
        <f>ROUND(0.15*B38,2)</f>
        <v>0</v>
      </c>
      <c r="D38" s="1"/>
      <c r="E38" s="1"/>
      <c r="F38" s="1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</row>
    <row r="39" spans="2:22" ht="15" customHeight="1" x14ac:dyDescent="0.25">
      <c r="B39" s="1"/>
      <c r="C39" s="1"/>
      <c r="D39" s="1"/>
      <c r="E39" s="1"/>
      <c r="F39" s="1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</row>
    <row r="40" spans="2:22" ht="15" customHeight="1" x14ac:dyDescent="0.25">
      <c r="B40" s="1"/>
      <c r="C40" s="1"/>
      <c r="D40" s="1"/>
      <c r="E40" s="1"/>
      <c r="F40" s="1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</row>
    <row r="41" spans="2:22" ht="15" customHeight="1" thickBot="1" x14ac:dyDescent="0.3">
      <c r="B41" s="37"/>
      <c r="C41" s="9"/>
      <c r="D41" s="10"/>
      <c r="E41" s="10"/>
      <c r="F41" s="10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</row>
    <row r="42" spans="2:22" ht="37.5" customHeight="1" thickBot="1" x14ac:dyDescent="0.3">
      <c r="B42" s="40" t="s">
        <v>79</v>
      </c>
      <c r="C42" s="41"/>
      <c r="D42" s="41"/>
      <c r="E42" s="42"/>
      <c r="F42" s="49">
        <f>F18+F33+C38</f>
        <v>0</v>
      </c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</row>
    <row r="43" spans="2:22" ht="15" customHeight="1" thickBot="1" x14ac:dyDescent="0.3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</row>
    <row r="44" spans="2:22" ht="45" customHeight="1" x14ac:dyDescent="0.25">
      <c r="B44" s="5"/>
      <c r="C44" s="28" t="s">
        <v>32</v>
      </c>
      <c r="D44" s="44"/>
      <c r="E44" s="28" t="s">
        <v>80</v>
      </c>
      <c r="F44" s="65" t="s">
        <v>77</v>
      </c>
      <c r="G44" s="65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</row>
    <row r="45" spans="2:22" ht="45.75" customHeight="1" thickBot="1" x14ac:dyDescent="0.3">
      <c r="B45" s="5"/>
      <c r="C45" s="11"/>
      <c r="D45" s="45"/>
      <c r="E45" s="38"/>
      <c r="F45" s="65" t="str">
        <f>IF(F42&lt;=380000,"VIŠINA FINANCIRANJA OPERACIJE JE USTREZNA","VIŠINA FINANCIRANJA OPERACIJE NI USTREZNA")</f>
        <v>VIŠINA FINANCIRANJA OPERACIJE JE USTREZNA</v>
      </c>
      <c r="G45" s="65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</row>
    <row r="46" spans="2:22" ht="24.75" customHeight="1" x14ac:dyDescent="0.25">
      <c r="B46" s="5"/>
      <c r="C46" s="5"/>
      <c r="D46" s="5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</row>
    <row r="47" spans="2:22" ht="24.75" customHeight="1" x14ac:dyDescent="0.25">
      <c r="B47" s="5"/>
      <c r="C47" s="5"/>
      <c r="D47" s="5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</row>
    <row r="48" spans="2:22" ht="24.75" customHeight="1" x14ac:dyDescent="0.25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17" ht="27" customHeight="1" x14ac:dyDescent="0.25">
      <c r="A49" s="32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</row>
    <row r="50" spans="1:17" ht="20.25" customHeight="1" x14ac:dyDescent="0.25"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</row>
    <row r="51" spans="1:17" ht="16.5" customHeight="1" x14ac:dyDescent="0.25"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</row>
    <row r="52" spans="1:17" ht="27.75" customHeight="1" x14ac:dyDescent="0.25"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</row>
    <row r="53" spans="1:17" x14ac:dyDescent="0.25"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</row>
    <row r="54" spans="1:17" ht="8.25" customHeight="1" x14ac:dyDescent="0.25"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</row>
    <row r="55" spans="1:17" ht="30" customHeight="1" x14ac:dyDescent="0.25"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</row>
    <row r="56" spans="1:17" x14ac:dyDescent="0.25"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</row>
    <row r="57" spans="1:17" x14ac:dyDescent="0.25"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</row>
    <row r="58" spans="1:17" x14ac:dyDescent="0.25"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</row>
    <row r="59" spans="1:17" ht="38.25" customHeight="1" x14ac:dyDescent="0.25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</row>
    <row r="60" spans="1:17" ht="39" customHeight="1" x14ac:dyDescent="0.25"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</row>
    <row r="61" spans="1:17" ht="36.75" customHeight="1" x14ac:dyDescent="0.25"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</row>
    <row r="62" spans="1:17" ht="33" customHeight="1" x14ac:dyDescent="0.25"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</row>
    <row r="63" spans="1:17" ht="27" customHeight="1" x14ac:dyDescent="0.25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</row>
    <row r="64" spans="1:17" ht="31.5" customHeight="1" x14ac:dyDescent="0.25">
      <c r="J64" s="24"/>
      <c r="K64" s="24"/>
      <c r="L64" s="24"/>
      <c r="M64" s="24"/>
      <c r="N64" s="24"/>
      <c r="O64" s="24"/>
      <c r="P64" s="24"/>
      <c r="Q64" s="24"/>
    </row>
    <row r="65" spans="10:17" ht="39.75" customHeight="1" x14ac:dyDescent="0.25">
      <c r="J65" s="24"/>
      <c r="K65" s="24"/>
      <c r="L65" s="24"/>
      <c r="M65" s="24"/>
      <c r="N65" s="24"/>
      <c r="O65" s="24"/>
      <c r="P65" s="24"/>
      <c r="Q65" s="24"/>
    </row>
    <row r="66" spans="10:17" ht="39.75" customHeight="1" x14ac:dyDescent="0.25">
      <c r="J66" s="24"/>
      <c r="K66" s="24"/>
      <c r="L66" s="24"/>
      <c r="M66" s="24"/>
      <c r="N66" s="24"/>
      <c r="O66" s="24"/>
      <c r="P66" s="24"/>
      <c r="Q66" s="24"/>
    </row>
    <row r="67" spans="10:17" ht="29.25" customHeight="1" x14ac:dyDescent="0.25">
      <c r="J67" s="24"/>
      <c r="K67" s="24"/>
      <c r="L67" s="24"/>
      <c r="M67" s="24"/>
      <c r="N67" s="24"/>
      <c r="O67" s="24"/>
      <c r="P67" s="24"/>
      <c r="Q67" s="24"/>
    </row>
    <row r="68" spans="10:17" ht="47.25" customHeight="1" x14ac:dyDescent="0.25">
      <c r="J68" s="24"/>
      <c r="K68" s="24"/>
      <c r="L68" s="24"/>
      <c r="M68" s="24"/>
      <c r="N68" s="24"/>
      <c r="O68" s="24"/>
      <c r="P68" s="24"/>
      <c r="Q68" s="24"/>
    </row>
    <row r="69" spans="10:17" ht="42" customHeight="1" x14ac:dyDescent="0.25">
      <c r="J69" s="24"/>
      <c r="K69" s="24"/>
      <c r="L69" s="24"/>
      <c r="M69" s="24"/>
      <c r="N69" s="24"/>
      <c r="O69" s="24"/>
      <c r="P69" s="24"/>
      <c r="Q69" s="24"/>
    </row>
    <row r="70" spans="10:17" ht="42" customHeight="1" x14ac:dyDescent="0.25">
      <c r="J70" s="24"/>
      <c r="K70" s="24"/>
      <c r="L70" s="24"/>
      <c r="M70" s="24"/>
      <c r="N70" s="24"/>
      <c r="O70" s="24"/>
      <c r="P70" s="24"/>
      <c r="Q70" s="24"/>
    </row>
    <row r="71" spans="10:17" ht="42" customHeight="1" x14ac:dyDescent="0.25">
      <c r="J71" s="24"/>
      <c r="K71" s="24"/>
      <c r="L71" s="24"/>
      <c r="M71" s="24"/>
      <c r="N71" s="24"/>
      <c r="O71" s="24"/>
      <c r="P71" s="24"/>
      <c r="Q71" s="24"/>
    </row>
    <row r="72" spans="10:17" ht="42" customHeight="1" x14ac:dyDescent="0.25">
      <c r="J72" s="24"/>
      <c r="K72" s="24"/>
      <c r="L72" s="24"/>
      <c r="M72" s="24"/>
      <c r="N72" s="24"/>
      <c r="O72" s="24"/>
      <c r="P72" s="24"/>
      <c r="Q72" s="24"/>
    </row>
    <row r="73" spans="10:17" ht="42" customHeight="1" x14ac:dyDescent="0.25">
      <c r="J73" s="24"/>
      <c r="K73" s="24"/>
      <c r="L73" s="24"/>
      <c r="M73" s="24"/>
      <c r="N73" s="24"/>
      <c r="O73" s="24"/>
      <c r="P73" s="24"/>
      <c r="Q73" s="24"/>
    </row>
    <row r="74" spans="10:17" ht="42" customHeight="1" x14ac:dyDescent="0.25">
      <c r="J74" s="24"/>
      <c r="K74" s="24"/>
      <c r="L74" s="24"/>
      <c r="M74" s="24"/>
      <c r="N74" s="24"/>
      <c r="O74" s="24"/>
      <c r="P74" s="24"/>
      <c r="Q74" s="24"/>
    </row>
    <row r="75" spans="10:17" ht="42" customHeight="1" x14ac:dyDescent="0.25">
      <c r="J75" s="24"/>
      <c r="K75" s="24"/>
      <c r="L75" s="24"/>
      <c r="M75" s="24"/>
      <c r="N75" s="24"/>
      <c r="O75" s="24"/>
      <c r="P75" s="24"/>
      <c r="Q75" s="24"/>
    </row>
    <row r="76" spans="10:17" ht="42" customHeight="1" x14ac:dyDescent="0.25">
      <c r="J76" s="24"/>
      <c r="K76" s="24"/>
      <c r="L76" s="24"/>
      <c r="M76" s="24"/>
      <c r="N76" s="24"/>
      <c r="O76" s="24"/>
      <c r="P76" s="24"/>
      <c r="Q76" s="24"/>
    </row>
    <row r="77" spans="10:17" ht="42" customHeight="1" x14ac:dyDescent="0.25">
      <c r="J77" s="24"/>
      <c r="K77" s="24"/>
      <c r="L77" s="24"/>
      <c r="M77" s="24"/>
      <c r="N77" s="24"/>
      <c r="O77" s="24"/>
      <c r="P77" s="24"/>
      <c r="Q77" s="24"/>
    </row>
    <row r="78" spans="10:17" ht="42" customHeight="1" x14ac:dyDescent="0.25">
      <c r="J78" s="24"/>
      <c r="K78" s="24"/>
      <c r="L78" s="24"/>
      <c r="M78" s="24"/>
      <c r="N78" s="24"/>
      <c r="O78" s="24"/>
      <c r="P78" s="24"/>
      <c r="Q78" s="24"/>
    </row>
    <row r="79" spans="10:17" ht="42" customHeight="1" x14ac:dyDescent="0.25">
      <c r="J79" s="24"/>
      <c r="K79" s="24"/>
      <c r="L79" s="24"/>
      <c r="M79" s="24"/>
      <c r="N79" s="24"/>
      <c r="O79" s="24"/>
      <c r="P79" s="24"/>
      <c r="Q79" s="24"/>
    </row>
    <row r="80" spans="10:17" ht="42" customHeight="1" x14ac:dyDescent="0.25">
      <c r="J80" s="24"/>
      <c r="K80" s="24"/>
      <c r="L80" s="24"/>
      <c r="M80" s="24"/>
      <c r="N80" s="24"/>
      <c r="O80" s="24"/>
      <c r="P80" s="24"/>
      <c r="Q80" s="24"/>
    </row>
    <row r="81" spans="10:17" ht="20.25" customHeight="1" x14ac:dyDescent="0.25">
      <c r="J81" s="24"/>
      <c r="K81" s="24"/>
      <c r="L81" s="24"/>
      <c r="M81" s="24"/>
      <c r="N81" s="24"/>
      <c r="O81" s="24"/>
      <c r="P81" s="24"/>
      <c r="Q81" s="24"/>
    </row>
    <row r="82" spans="10:17" ht="24" customHeight="1" x14ac:dyDescent="0.25">
      <c r="J82" s="24"/>
      <c r="K82" s="24"/>
      <c r="L82" s="24"/>
      <c r="M82" s="24"/>
      <c r="N82" s="24"/>
      <c r="O82" s="24"/>
      <c r="P82" s="24"/>
      <c r="Q82" s="24"/>
    </row>
    <row r="83" spans="10:17" ht="36" customHeight="1" x14ac:dyDescent="0.25">
      <c r="J83" s="24"/>
      <c r="K83" s="24"/>
      <c r="L83" s="24"/>
      <c r="M83" s="24"/>
      <c r="N83" s="24"/>
      <c r="O83" s="24"/>
      <c r="P83" s="24"/>
      <c r="Q83" s="24"/>
    </row>
    <row r="84" spans="10:17" ht="31.5" customHeight="1" x14ac:dyDescent="0.25">
      <c r="J84" s="24"/>
      <c r="K84" s="24"/>
      <c r="L84" s="24"/>
      <c r="M84" s="24"/>
      <c r="N84" s="24"/>
      <c r="O84" s="24"/>
      <c r="P84" s="24"/>
      <c r="Q84" s="24"/>
    </row>
    <row r="85" spans="10:17" x14ac:dyDescent="0.25">
      <c r="J85" s="24"/>
      <c r="K85" s="24"/>
      <c r="L85" s="24"/>
      <c r="M85" s="24"/>
      <c r="N85" s="24"/>
      <c r="O85" s="24"/>
      <c r="P85" s="24"/>
      <c r="Q85" s="24"/>
    </row>
    <row r="86" spans="10:17" x14ac:dyDescent="0.25">
      <c r="J86" s="24"/>
      <c r="K86" s="24"/>
      <c r="L86" s="24"/>
      <c r="M86" s="24"/>
      <c r="N86" s="24"/>
      <c r="O86" s="24"/>
      <c r="P86" s="24"/>
      <c r="Q86" s="24"/>
    </row>
    <row r="87" spans="10:17" x14ac:dyDescent="0.25">
      <c r="J87" s="24"/>
      <c r="K87" s="24"/>
      <c r="L87" s="24"/>
      <c r="M87" s="24"/>
      <c r="N87" s="24"/>
      <c r="O87" s="24"/>
      <c r="P87" s="24"/>
      <c r="Q87" s="24"/>
    </row>
    <row r="88" spans="10:17" ht="38.25" customHeight="1" x14ac:dyDescent="0.25">
      <c r="J88" s="24"/>
      <c r="K88" s="24"/>
      <c r="L88" s="24"/>
      <c r="M88" s="24"/>
      <c r="N88" s="24"/>
      <c r="O88" s="24"/>
      <c r="P88" s="24"/>
      <c r="Q88" s="24"/>
    </row>
    <row r="89" spans="10:17" x14ac:dyDescent="0.25">
      <c r="J89" s="24"/>
      <c r="K89" s="24"/>
      <c r="L89" s="24"/>
      <c r="M89" s="24"/>
      <c r="N89" s="24"/>
      <c r="O89" s="24"/>
      <c r="P89" s="24"/>
      <c r="Q89" s="24"/>
    </row>
    <row r="90" spans="10:17" ht="45" customHeight="1" x14ac:dyDescent="0.25">
      <c r="J90" s="24"/>
      <c r="K90" s="24"/>
      <c r="L90" s="24"/>
      <c r="M90" s="24"/>
      <c r="N90" s="24"/>
      <c r="O90" s="24"/>
      <c r="P90" s="24"/>
      <c r="Q90" s="24"/>
    </row>
    <row r="91" spans="10:17" ht="43.5" customHeight="1" x14ac:dyDescent="0.25">
      <c r="J91" s="24"/>
      <c r="K91" s="24"/>
      <c r="L91" s="24"/>
      <c r="M91" s="24"/>
      <c r="N91" s="24"/>
      <c r="O91" s="24"/>
      <c r="P91" s="24"/>
      <c r="Q91" s="24"/>
    </row>
    <row r="92" spans="10:17" x14ac:dyDescent="0.25">
      <c r="J92" s="24"/>
      <c r="K92" s="24"/>
      <c r="L92" s="24"/>
      <c r="M92" s="24"/>
      <c r="N92" s="24"/>
      <c r="O92" s="24"/>
      <c r="P92" s="24"/>
      <c r="Q92" s="24"/>
    </row>
    <row r="93" spans="10:17" x14ac:dyDescent="0.25">
      <c r="J93" s="24"/>
      <c r="K93" s="24"/>
      <c r="L93" s="24"/>
      <c r="M93" s="24"/>
      <c r="N93" s="24"/>
      <c r="O93" s="24"/>
      <c r="P93" s="24"/>
      <c r="Q93" s="24"/>
    </row>
    <row r="94" spans="10:17" x14ac:dyDescent="0.25">
      <c r="J94" s="24"/>
      <c r="K94" s="24"/>
      <c r="L94" s="24"/>
      <c r="M94" s="24"/>
      <c r="N94" s="24"/>
      <c r="O94" s="24"/>
      <c r="P94" s="24"/>
      <c r="Q94" s="24"/>
    </row>
    <row r="95" spans="10:17" x14ac:dyDescent="0.25">
      <c r="J95" s="24"/>
      <c r="K95" s="24"/>
      <c r="L95" s="24"/>
      <c r="M95" s="24"/>
      <c r="N95" s="24"/>
      <c r="O95" s="24"/>
      <c r="P95" s="24"/>
      <c r="Q95" s="24"/>
    </row>
    <row r="96" spans="10:17" x14ac:dyDescent="0.25">
      <c r="J96" s="24"/>
      <c r="K96" s="24"/>
      <c r="L96" s="24"/>
      <c r="M96" s="24"/>
      <c r="N96" s="24"/>
      <c r="O96" s="24"/>
      <c r="P96" s="24"/>
      <c r="Q96" s="24"/>
    </row>
    <row r="97" spans="10:17" x14ac:dyDescent="0.25">
      <c r="J97" s="24"/>
      <c r="K97" s="24"/>
      <c r="L97" s="24"/>
      <c r="M97" s="24"/>
      <c r="N97" s="24"/>
      <c r="O97" s="24"/>
      <c r="P97" s="24"/>
      <c r="Q97" s="24"/>
    </row>
    <row r="98" spans="10:17" x14ac:dyDescent="0.25">
      <c r="J98" s="24"/>
      <c r="K98" s="24"/>
      <c r="L98" s="24"/>
      <c r="M98" s="24"/>
      <c r="N98" s="24"/>
      <c r="O98" s="24"/>
      <c r="P98" s="24"/>
      <c r="Q98" s="24"/>
    </row>
    <row r="99" spans="10:17" x14ac:dyDescent="0.25">
      <c r="J99" s="24"/>
      <c r="K99" s="24"/>
      <c r="L99" s="24"/>
      <c r="M99" s="24"/>
      <c r="N99" s="24"/>
      <c r="O99" s="24"/>
      <c r="P99" s="24"/>
      <c r="Q99" s="24"/>
    </row>
    <row r="100" spans="10:17" x14ac:dyDescent="0.25">
      <c r="J100" s="24"/>
      <c r="K100" s="24"/>
      <c r="L100" s="24"/>
      <c r="M100" s="24"/>
      <c r="N100" s="24"/>
      <c r="O100" s="24"/>
      <c r="P100" s="24"/>
      <c r="Q100" s="24"/>
    </row>
    <row r="101" spans="10:17" x14ac:dyDescent="0.25">
      <c r="J101" s="24"/>
      <c r="K101" s="24"/>
      <c r="L101" s="24"/>
      <c r="M101" s="24"/>
      <c r="N101" s="24"/>
      <c r="O101" s="24"/>
      <c r="P101" s="24"/>
      <c r="Q101" s="24"/>
    </row>
    <row r="102" spans="10:17" x14ac:dyDescent="0.25">
      <c r="J102" s="24"/>
      <c r="K102" s="24"/>
      <c r="L102" s="24"/>
      <c r="M102" s="24"/>
      <c r="N102" s="24"/>
      <c r="O102" s="24"/>
      <c r="P102" s="24"/>
      <c r="Q102" s="24"/>
    </row>
    <row r="103" spans="10:17" x14ac:dyDescent="0.25">
      <c r="J103" s="24"/>
      <c r="K103" s="24"/>
      <c r="L103" s="24"/>
      <c r="M103" s="24"/>
      <c r="N103" s="24"/>
      <c r="O103" s="24"/>
      <c r="P103" s="24"/>
      <c r="Q103" s="24"/>
    </row>
    <row r="104" spans="10:17" x14ac:dyDescent="0.25">
      <c r="J104" s="24"/>
      <c r="K104" s="24"/>
      <c r="L104" s="24"/>
      <c r="M104" s="24"/>
      <c r="N104" s="24"/>
      <c r="O104" s="24"/>
      <c r="P104" s="24"/>
      <c r="Q104" s="24"/>
    </row>
    <row r="105" spans="10:17" x14ac:dyDescent="0.25">
      <c r="J105" s="24"/>
      <c r="K105" s="24"/>
      <c r="L105" s="24"/>
      <c r="M105" s="24"/>
      <c r="N105" s="24"/>
      <c r="O105" s="24"/>
      <c r="P105" s="24"/>
      <c r="Q105" s="24"/>
    </row>
    <row r="106" spans="10:17" x14ac:dyDescent="0.25">
      <c r="J106" s="24"/>
      <c r="K106" s="24"/>
      <c r="L106" s="24"/>
      <c r="M106" s="24"/>
      <c r="N106" s="24"/>
      <c r="O106" s="24"/>
      <c r="P106" s="24"/>
      <c r="Q106" s="24"/>
    </row>
    <row r="107" spans="10:17" x14ac:dyDescent="0.25">
      <c r="J107" s="24"/>
      <c r="K107" s="24"/>
      <c r="L107" s="24"/>
      <c r="M107" s="24"/>
      <c r="N107" s="24"/>
      <c r="O107" s="24"/>
      <c r="P107" s="24"/>
      <c r="Q107" s="24"/>
    </row>
    <row r="108" spans="10:17" x14ac:dyDescent="0.25">
      <c r="J108" s="24"/>
      <c r="K108" s="24"/>
      <c r="L108" s="24"/>
      <c r="M108" s="24"/>
      <c r="N108" s="24"/>
      <c r="O108" s="24"/>
      <c r="P108" s="24"/>
      <c r="Q108" s="24"/>
    </row>
    <row r="109" spans="10:17" x14ac:dyDescent="0.25">
      <c r="J109" s="24"/>
      <c r="K109" s="24"/>
      <c r="L109" s="24"/>
      <c r="M109" s="24"/>
      <c r="N109" s="24"/>
      <c r="O109" s="24"/>
      <c r="P109" s="24"/>
      <c r="Q109" s="24"/>
    </row>
  </sheetData>
  <mergeCells count="12">
    <mergeCell ref="F5:F8"/>
    <mergeCell ref="B34:B36"/>
    <mergeCell ref="F45:G45"/>
    <mergeCell ref="B2:F4"/>
    <mergeCell ref="F44:G44"/>
    <mergeCell ref="B22:B25"/>
    <mergeCell ref="B26:B29"/>
    <mergeCell ref="B30:B32"/>
    <mergeCell ref="C5:D5"/>
    <mergeCell ref="C8:D8"/>
    <mergeCell ref="C18:E18"/>
    <mergeCell ref="C33:E33"/>
  </mergeCells>
  <conditionalFormatting sqref="I22">
    <cfRule type="containsText" dxfId="341" priority="193" operator="containsText" text="NAČRTOVANA VREDNOST JE USTREZNA">
      <formula>NOT(ISERROR(SEARCH("NAČRTOVANA VREDNOST JE USTREZNA",I22)))</formula>
    </cfRule>
    <cfRule type="containsText" dxfId="340" priority="214" operator="containsText" text="NAČRTOVANA VREDNOST JE USTREZNA">
      <formula>NOT(ISERROR(SEARCH("NAČRTOVANA VREDNOST JE USTREZNA",I22)))</formula>
    </cfRule>
    <cfRule type="containsText" dxfId="339" priority="215" operator="containsText" text="NAČRTOVANA VREDNOST PRESEGA MAKSIMALNO VREDNOST FINANCIRANJA AKTIVNOSTI">
      <formula>NOT(ISERROR(SEARCH("NAČRTOVANA VREDNOST PRESEGA MAKSIMALNO VREDNOST FINANCIRANJA AKTIVNOSTI",I22)))</formula>
    </cfRule>
    <cfRule type="containsText" dxfId="338" priority="246" operator="containsText" text="NAČRTOVANA VIŠINA JE USTREZNA">
      <formula>NOT(ISERROR(SEARCH("NAČRTOVANA VIŠINA JE USTREZNA",I22)))</formula>
    </cfRule>
    <cfRule type="containsText" dxfId="337" priority="537" operator="containsText" text="NAČRTOVANA VIŠINA PRESEGA MAKSIMALNO VREDNOST FINANCIRANJA AKTIVNOSTI">
      <formula>NOT(ISERROR(SEARCH("NAČRTOVANA VIŠINA PRESEGA MAKSIMALNO VREDNOST FINANCIRANJA AKTIVNOSTI",I22)))</formula>
    </cfRule>
    <cfRule type="containsText" dxfId="336" priority="538" operator="containsText" text="NAČRTOVANA VIŠINA JE USTREZNA">
      <formula>NOT(ISERROR(SEARCH("NAČRTOVANA VIŠINA JE USTREZNA",I22)))</formula>
    </cfRule>
  </conditionalFormatting>
  <conditionalFormatting sqref="F45">
    <cfRule type="containsText" dxfId="335" priority="399" operator="containsText" text="VIŠINA FINANCIRANJA OPERACIJE NI USTREZNA">
      <formula>NOT(ISERROR(SEARCH("VIŠINA FINANCIRANJA OPERACIJE NI USTREZNA",F45)))</formula>
    </cfRule>
    <cfRule type="containsText" dxfId="334" priority="400" operator="containsText" text="VIŠINA FINANCIRANJA OPERACIJE JE USTREZNA">
      <formula>NOT(ISERROR(SEARCH("VIŠINA FINANCIRANJA OPERACIJE JE USTREZNA",F45)))</formula>
    </cfRule>
  </conditionalFormatting>
  <conditionalFormatting sqref="I11">
    <cfRule type="containsText" dxfId="333" priority="371" operator="containsText" text="NAČRTOVANO ŠTEVILO UR JE USTREZNO">
      <formula>NOT(ISERROR(SEARCH("NAČRTOVANO ŠTEVILO UR JE USTREZNO",I11)))</formula>
    </cfRule>
    <cfRule type="containsText" dxfId="332" priority="372" operator="containsText" text="NAČRTOVANO ŠTEVILO UR PRESEGA LETNI OBSEG UR">
      <formula>NOT(ISERROR(SEARCH("NAČRTOVANO ŠTEVILO UR PRESEGA LETNI OBSEG UR",I11)))</formula>
    </cfRule>
    <cfRule type="containsText" dxfId="331" priority="373" operator="containsText" text="NAČRTOVANA VIŠINA PRESEGA MAKSIMALNO VREDNOST FINANCIRANJA AKTIVNOSTI">
      <formula>NOT(ISERROR(SEARCH("NAČRTOVANA VIŠINA PRESEGA MAKSIMALNO VREDNOST FINANCIRANJA AKTIVNOSTI",I11)))</formula>
    </cfRule>
    <cfRule type="containsText" dxfId="330" priority="374" operator="containsText" text="NAČRTOVANA VIŠINA JE USTREZNA">
      <formula>NOT(ISERROR(SEARCH("NAČRTOVANA VIŠINA JE USTREZNA",I11)))</formula>
    </cfRule>
  </conditionalFormatting>
  <conditionalFormatting sqref="I21">
    <cfRule type="containsText" dxfId="329" priority="367" operator="containsText" text="NAČRTOVANO ŠTEVILO UR JE USTREZNO">
      <formula>NOT(ISERROR(SEARCH("NAČRTOVANO ŠTEVILO UR JE USTREZNO",I21)))</formula>
    </cfRule>
    <cfRule type="containsText" dxfId="328" priority="368" operator="containsText" text="NAČRTOVANO ŠTEVILO UR PRESEGA LETNI OBSEG UR">
      <formula>NOT(ISERROR(SEARCH("NAČRTOVANO ŠTEVILO UR PRESEGA LETNI OBSEG UR",I21)))</formula>
    </cfRule>
    <cfRule type="containsText" dxfId="327" priority="369" operator="containsText" text="NAČRTOVANA VIŠINA PRESEGA MAKSIMALNO VREDNOST FINANCIRANJA AKTIVNOSTI">
      <formula>NOT(ISERROR(SEARCH("NAČRTOVANA VIŠINA PRESEGA MAKSIMALNO VREDNOST FINANCIRANJA AKTIVNOSTI",I21)))</formula>
    </cfRule>
    <cfRule type="containsText" dxfId="326" priority="370" operator="containsText" text="NAČRTOVANA VIŠINA JE USTREZNA">
      <formula>NOT(ISERROR(SEARCH("NAČRTOVANA VIŠINA JE USTREZNA",I21)))</formula>
    </cfRule>
  </conditionalFormatting>
  <conditionalFormatting sqref="I12">
    <cfRule type="containsText" dxfId="325" priority="287" operator="containsText" text="NAČRTOVANO ŠT. UR PRESEGA LETNI OBSEG UR">
      <formula>NOT(ISERROR(SEARCH("NAČRTOVANO ŠT. UR PRESEGA LETNI OBSEG UR",I12)))</formula>
    </cfRule>
    <cfRule type="containsText" dxfId="324" priority="288" operator="containsText" text="NAČRTOVANO ŠT. UR PRESEGA LETNI OBSEG UR ">
      <formula>NOT(ISERROR(SEARCH("NAČRTOVANO ŠT. UR PRESEGA LETNI OBSEG UR ",I12)))</formula>
    </cfRule>
    <cfRule type="containsText" dxfId="323" priority="313" operator="containsText" text="NAČRTOVANO ŠT. UR JE USTREZNO">
      <formula>NOT(ISERROR(SEARCH("NAČRTOVANO ŠT. UR JE USTREZNO",I12)))</formula>
    </cfRule>
    <cfRule type="containsText" dxfId="322" priority="315" operator="containsText" text="NAČRTOVANO ŠTEVILO UR JE USTREZNO">
      <formula>NOT(ISERROR(SEARCH("NAČRTOVANO ŠTEVILO UR JE USTREZNO",I12)))</formula>
    </cfRule>
    <cfRule type="containsText" dxfId="321" priority="316" operator="containsText" text="NAČRTOVANO ŠTEVILO UR PRESEGA LETNI OBSEG UR">
      <formula>NOT(ISERROR(SEARCH("NAČRTOVANO ŠTEVILO UR PRESEGA LETNI OBSEG UR",I12)))</formula>
    </cfRule>
    <cfRule type="containsText" dxfId="320" priority="317" operator="containsText" text="NAČRTOVANA VIŠINA PRESEGA MAKSIMALNO VREDNOST FINANCIRANJA AKTIVNOSTI">
      <formula>NOT(ISERROR(SEARCH("NAČRTOVANA VIŠINA PRESEGA MAKSIMALNO VREDNOST FINANCIRANJA AKTIVNOSTI",I12)))</formula>
    </cfRule>
    <cfRule type="containsText" dxfId="319" priority="318" operator="containsText" text="NAČRTOVANA VIŠINA JE USTREZNA">
      <formula>NOT(ISERROR(SEARCH("NAČRTOVANA VIŠINA JE USTREZNA",I12)))</formula>
    </cfRule>
  </conditionalFormatting>
  <conditionalFormatting sqref="I23">
    <cfRule type="containsText" dxfId="318" priority="187" operator="containsText" text="NAČRTOVANA VREDNOST JE USTREZNA">
      <formula>NOT(ISERROR(SEARCH("NAČRTOVANA VREDNOST JE USTREZNA",I23)))</formula>
    </cfRule>
    <cfRule type="containsText" dxfId="317" priority="188" operator="containsText" text="NAČRTOVANA VREDNOST JE USTREZNA">
      <formula>NOT(ISERROR(SEARCH("NAČRTOVANA VREDNOST JE USTREZNA",I23)))</formula>
    </cfRule>
    <cfRule type="containsText" dxfId="316" priority="189" operator="containsText" text="NAČRTOVANA VREDNOST PRESEGA MAKSIMALNO VREDNOST FINANCIRANJA AKTIVNOSTI">
      <formula>NOT(ISERROR(SEARCH("NAČRTOVANA VREDNOST PRESEGA MAKSIMALNO VREDNOST FINANCIRANJA AKTIVNOSTI",I23)))</formula>
    </cfRule>
    <cfRule type="containsText" dxfId="315" priority="190" operator="containsText" text="NAČRTOVANA VIŠINA JE USTREZNA">
      <formula>NOT(ISERROR(SEARCH("NAČRTOVANA VIŠINA JE USTREZNA",I23)))</formula>
    </cfRule>
    <cfRule type="containsText" dxfId="314" priority="191" operator="containsText" text="NAČRTOVANA VIŠINA PRESEGA MAKSIMALNO VREDNOST FINANCIRANJA AKTIVNOSTI">
      <formula>NOT(ISERROR(SEARCH("NAČRTOVANA VIŠINA PRESEGA MAKSIMALNO VREDNOST FINANCIRANJA AKTIVNOSTI",I23)))</formula>
    </cfRule>
    <cfRule type="containsText" dxfId="313" priority="192" operator="containsText" text="NAČRTOVANA VIŠINA JE USTREZNA">
      <formula>NOT(ISERROR(SEARCH("NAČRTOVANA VIŠINA JE USTREZNA",I23)))</formula>
    </cfRule>
  </conditionalFormatting>
  <conditionalFormatting sqref="I24">
    <cfRule type="containsText" dxfId="312" priority="181" operator="containsText" text="NAČRTOVANA VREDNOST JE USTREZNA">
      <formula>NOT(ISERROR(SEARCH("NAČRTOVANA VREDNOST JE USTREZNA",I24)))</formula>
    </cfRule>
    <cfRule type="containsText" dxfId="311" priority="182" operator="containsText" text="NAČRTOVANA VREDNOST JE USTREZNA">
      <formula>NOT(ISERROR(SEARCH("NAČRTOVANA VREDNOST JE USTREZNA",I24)))</formula>
    </cfRule>
    <cfRule type="containsText" dxfId="310" priority="183" operator="containsText" text="NAČRTOVANA VREDNOST PRESEGA MAKSIMALNO VREDNOST FINANCIRANJA AKTIVNOSTI">
      <formula>NOT(ISERROR(SEARCH("NAČRTOVANA VREDNOST PRESEGA MAKSIMALNO VREDNOST FINANCIRANJA AKTIVNOSTI",I24)))</formula>
    </cfRule>
    <cfRule type="containsText" dxfId="309" priority="184" operator="containsText" text="NAČRTOVANA VIŠINA JE USTREZNA">
      <formula>NOT(ISERROR(SEARCH("NAČRTOVANA VIŠINA JE USTREZNA",I24)))</formula>
    </cfRule>
    <cfRule type="containsText" dxfId="308" priority="185" operator="containsText" text="NAČRTOVANA VIŠINA PRESEGA MAKSIMALNO VREDNOST FINANCIRANJA AKTIVNOSTI">
      <formula>NOT(ISERROR(SEARCH("NAČRTOVANA VIŠINA PRESEGA MAKSIMALNO VREDNOST FINANCIRANJA AKTIVNOSTI",I24)))</formula>
    </cfRule>
    <cfRule type="containsText" dxfId="307" priority="186" operator="containsText" text="NAČRTOVANA VIŠINA JE USTREZNA">
      <formula>NOT(ISERROR(SEARCH("NAČRTOVANA VIŠINA JE USTREZNA",I24)))</formula>
    </cfRule>
  </conditionalFormatting>
  <conditionalFormatting sqref="I25">
    <cfRule type="containsText" dxfId="306" priority="175" operator="containsText" text="NAČRTOVANA VREDNOST JE USTREZNA">
      <formula>NOT(ISERROR(SEARCH("NAČRTOVANA VREDNOST JE USTREZNA",I25)))</formula>
    </cfRule>
    <cfRule type="containsText" dxfId="305" priority="176" operator="containsText" text="NAČRTOVANA VREDNOST JE USTREZNA">
      <formula>NOT(ISERROR(SEARCH("NAČRTOVANA VREDNOST JE USTREZNA",I25)))</formula>
    </cfRule>
    <cfRule type="containsText" dxfId="304" priority="177" operator="containsText" text="NAČRTOVANA VREDNOST PRESEGA MAKSIMALNO VREDNOST FINANCIRANJA AKTIVNOSTI">
      <formula>NOT(ISERROR(SEARCH("NAČRTOVANA VREDNOST PRESEGA MAKSIMALNO VREDNOST FINANCIRANJA AKTIVNOSTI",I25)))</formula>
    </cfRule>
    <cfRule type="containsText" dxfId="303" priority="178" operator="containsText" text="NAČRTOVANA VIŠINA JE USTREZNA">
      <formula>NOT(ISERROR(SEARCH("NAČRTOVANA VIŠINA JE USTREZNA",I25)))</formula>
    </cfRule>
    <cfRule type="containsText" dxfId="302" priority="179" operator="containsText" text="NAČRTOVANA VIŠINA PRESEGA MAKSIMALNO VREDNOST FINANCIRANJA AKTIVNOSTI">
      <formula>NOT(ISERROR(SEARCH("NAČRTOVANA VIŠINA PRESEGA MAKSIMALNO VREDNOST FINANCIRANJA AKTIVNOSTI",I25)))</formula>
    </cfRule>
    <cfRule type="containsText" dxfId="301" priority="180" operator="containsText" text="NAČRTOVANA VIŠINA JE USTREZNA">
      <formula>NOT(ISERROR(SEARCH("NAČRTOVANA VIŠINA JE USTREZNA",I25)))</formula>
    </cfRule>
  </conditionalFormatting>
  <conditionalFormatting sqref="I26">
    <cfRule type="containsText" dxfId="300" priority="169" operator="containsText" text="NAČRTOVANA VREDNOST JE USTREZNA">
      <formula>NOT(ISERROR(SEARCH("NAČRTOVANA VREDNOST JE USTREZNA",I26)))</formula>
    </cfRule>
    <cfRule type="containsText" dxfId="299" priority="170" operator="containsText" text="NAČRTOVANA VREDNOST JE USTREZNA">
      <formula>NOT(ISERROR(SEARCH("NAČRTOVANA VREDNOST JE USTREZNA",I26)))</formula>
    </cfRule>
    <cfRule type="containsText" dxfId="298" priority="171" operator="containsText" text="NAČRTOVANA VREDNOST PRESEGA MAKSIMALNO VREDNOST FINANCIRANJA AKTIVNOSTI">
      <formula>NOT(ISERROR(SEARCH("NAČRTOVANA VREDNOST PRESEGA MAKSIMALNO VREDNOST FINANCIRANJA AKTIVNOSTI",I26)))</formula>
    </cfRule>
    <cfRule type="containsText" dxfId="297" priority="172" operator="containsText" text="NAČRTOVANA VIŠINA JE USTREZNA">
      <formula>NOT(ISERROR(SEARCH("NAČRTOVANA VIŠINA JE USTREZNA",I26)))</formula>
    </cfRule>
    <cfRule type="containsText" dxfId="296" priority="173" operator="containsText" text="NAČRTOVANA VIŠINA PRESEGA MAKSIMALNO VREDNOST FINANCIRANJA AKTIVNOSTI">
      <formula>NOT(ISERROR(SEARCH("NAČRTOVANA VIŠINA PRESEGA MAKSIMALNO VREDNOST FINANCIRANJA AKTIVNOSTI",I26)))</formula>
    </cfRule>
    <cfRule type="containsText" dxfId="295" priority="174" operator="containsText" text="NAČRTOVANA VIŠINA JE USTREZNA">
      <formula>NOT(ISERROR(SEARCH("NAČRTOVANA VIŠINA JE USTREZNA",I26)))</formula>
    </cfRule>
  </conditionalFormatting>
  <conditionalFormatting sqref="I27">
    <cfRule type="containsText" dxfId="294" priority="163" operator="containsText" text="NAČRTOVANA VREDNOST JE USTREZNA">
      <formula>NOT(ISERROR(SEARCH("NAČRTOVANA VREDNOST JE USTREZNA",I27)))</formula>
    </cfRule>
    <cfRule type="containsText" dxfId="293" priority="164" operator="containsText" text="NAČRTOVANA VREDNOST JE USTREZNA">
      <formula>NOT(ISERROR(SEARCH("NAČRTOVANA VREDNOST JE USTREZNA",I27)))</formula>
    </cfRule>
    <cfRule type="containsText" dxfId="292" priority="165" operator="containsText" text="NAČRTOVANA VREDNOST PRESEGA MAKSIMALNO VREDNOST FINANCIRANJA AKTIVNOSTI">
      <formula>NOT(ISERROR(SEARCH("NAČRTOVANA VREDNOST PRESEGA MAKSIMALNO VREDNOST FINANCIRANJA AKTIVNOSTI",I27)))</formula>
    </cfRule>
    <cfRule type="containsText" dxfId="291" priority="166" operator="containsText" text="NAČRTOVANA VIŠINA JE USTREZNA">
      <formula>NOT(ISERROR(SEARCH("NAČRTOVANA VIŠINA JE USTREZNA",I27)))</formula>
    </cfRule>
    <cfRule type="containsText" dxfId="290" priority="167" operator="containsText" text="NAČRTOVANA VIŠINA PRESEGA MAKSIMALNO VREDNOST FINANCIRANJA AKTIVNOSTI">
      <formula>NOT(ISERROR(SEARCH("NAČRTOVANA VIŠINA PRESEGA MAKSIMALNO VREDNOST FINANCIRANJA AKTIVNOSTI",I27)))</formula>
    </cfRule>
    <cfRule type="containsText" dxfId="289" priority="168" operator="containsText" text="NAČRTOVANA VIŠINA JE USTREZNA">
      <formula>NOT(ISERROR(SEARCH("NAČRTOVANA VIŠINA JE USTREZNA",I27)))</formula>
    </cfRule>
  </conditionalFormatting>
  <conditionalFormatting sqref="I28">
    <cfRule type="containsText" dxfId="288" priority="157" operator="containsText" text="NAČRTOVANA VREDNOST JE USTREZNA">
      <formula>NOT(ISERROR(SEARCH("NAČRTOVANA VREDNOST JE USTREZNA",I28)))</formula>
    </cfRule>
    <cfRule type="containsText" dxfId="287" priority="158" operator="containsText" text="NAČRTOVANA VREDNOST JE USTREZNA">
      <formula>NOT(ISERROR(SEARCH("NAČRTOVANA VREDNOST JE USTREZNA",I28)))</formula>
    </cfRule>
    <cfRule type="containsText" dxfId="286" priority="159" operator="containsText" text="NAČRTOVANA VREDNOST PRESEGA MAKSIMALNO VREDNOST FINANCIRANJA AKTIVNOSTI">
      <formula>NOT(ISERROR(SEARCH("NAČRTOVANA VREDNOST PRESEGA MAKSIMALNO VREDNOST FINANCIRANJA AKTIVNOSTI",I28)))</formula>
    </cfRule>
    <cfRule type="containsText" dxfId="285" priority="160" operator="containsText" text="NAČRTOVANA VIŠINA JE USTREZNA">
      <formula>NOT(ISERROR(SEARCH("NAČRTOVANA VIŠINA JE USTREZNA",I28)))</formula>
    </cfRule>
    <cfRule type="containsText" dxfId="284" priority="161" operator="containsText" text="NAČRTOVANA VIŠINA PRESEGA MAKSIMALNO VREDNOST FINANCIRANJA AKTIVNOSTI">
      <formula>NOT(ISERROR(SEARCH("NAČRTOVANA VIŠINA PRESEGA MAKSIMALNO VREDNOST FINANCIRANJA AKTIVNOSTI",I28)))</formula>
    </cfRule>
    <cfRule type="containsText" dxfId="283" priority="162" operator="containsText" text="NAČRTOVANA VIŠINA JE USTREZNA">
      <formula>NOT(ISERROR(SEARCH("NAČRTOVANA VIŠINA JE USTREZNA",I28)))</formula>
    </cfRule>
  </conditionalFormatting>
  <conditionalFormatting sqref="I29">
    <cfRule type="containsText" dxfId="282" priority="151" operator="containsText" text="NAČRTOVANA VREDNOST JE USTREZNA">
      <formula>NOT(ISERROR(SEARCH("NAČRTOVANA VREDNOST JE USTREZNA",I29)))</formula>
    </cfRule>
    <cfRule type="containsText" dxfId="281" priority="152" operator="containsText" text="NAČRTOVANA VREDNOST JE USTREZNA">
      <formula>NOT(ISERROR(SEARCH("NAČRTOVANA VREDNOST JE USTREZNA",I29)))</formula>
    </cfRule>
    <cfRule type="containsText" dxfId="280" priority="153" operator="containsText" text="NAČRTOVANA VREDNOST PRESEGA MAKSIMALNO VREDNOST FINANCIRANJA AKTIVNOSTI">
      <formula>NOT(ISERROR(SEARCH("NAČRTOVANA VREDNOST PRESEGA MAKSIMALNO VREDNOST FINANCIRANJA AKTIVNOSTI",I29)))</formula>
    </cfRule>
    <cfRule type="containsText" dxfId="279" priority="154" operator="containsText" text="NAČRTOVANA VIŠINA JE USTREZNA">
      <formula>NOT(ISERROR(SEARCH("NAČRTOVANA VIŠINA JE USTREZNA",I29)))</formula>
    </cfRule>
    <cfRule type="containsText" dxfId="278" priority="155" operator="containsText" text="NAČRTOVANA VIŠINA PRESEGA MAKSIMALNO VREDNOST FINANCIRANJA AKTIVNOSTI">
      <formula>NOT(ISERROR(SEARCH("NAČRTOVANA VIŠINA PRESEGA MAKSIMALNO VREDNOST FINANCIRANJA AKTIVNOSTI",I29)))</formula>
    </cfRule>
    <cfRule type="containsText" dxfId="277" priority="156" operator="containsText" text="NAČRTOVANA VIŠINA JE USTREZNA">
      <formula>NOT(ISERROR(SEARCH("NAČRTOVANA VIŠINA JE USTREZNA",I29)))</formula>
    </cfRule>
  </conditionalFormatting>
  <conditionalFormatting sqref="I30">
    <cfRule type="containsText" dxfId="276" priority="145" operator="containsText" text="NAČRTOVANA VREDNOST JE USTREZNA">
      <formula>NOT(ISERROR(SEARCH("NAČRTOVANA VREDNOST JE USTREZNA",I30)))</formula>
    </cfRule>
    <cfRule type="containsText" dxfId="275" priority="146" operator="containsText" text="NAČRTOVANA VREDNOST JE USTREZNA">
      <formula>NOT(ISERROR(SEARCH("NAČRTOVANA VREDNOST JE USTREZNA",I30)))</formula>
    </cfRule>
    <cfRule type="containsText" dxfId="274" priority="147" operator="containsText" text="NAČRTOVANA VREDNOST PRESEGA MAKSIMALNO VREDNOST FINANCIRANJA AKTIVNOSTI">
      <formula>NOT(ISERROR(SEARCH("NAČRTOVANA VREDNOST PRESEGA MAKSIMALNO VREDNOST FINANCIRANJA AKTIVNOSTI",I30)))</formula>
    </cfRule>
    <cfRule type="containsText" dxfId="273" priority="148" operator="containsText" text="NAČRTOVANA VIŠINA JE USTREZNA">
      <formula>NOT(ISERROR(SEARCH("NAČRTOVANA VIŠINA JE USTREZNA",I30)))</formula>
    </cfRule>
    <cfRule type="containsText" dxfId="272" priority="149" operator="containsText" text="NAČRTOVANA VIŠINA PRESEGA MAKSIMALNO VREDNOST FINANCIRANJA AKTIVNOSTI">
      <formula>NOT(ISERROR(SEARCH("NAČRTOVANA VIŠINA PRESEGA MAKSIMALNO VREDNOST FINANCIRANJA AKTIVNOSTI",I30)))</formula>
    </cfRule>
    <cfRule type="containsText" dxfId="271" priority="150" operator="containsText" text="NAČRTOVANA VIŠINA JE USTREZNA">
      <formula>NOT(ISERROR(SEARCH("NAČRTOVANA VIŠINA JE USTREZNA",I30)))</formula>
    </cfRule>
  </conditionalFormatting>
  <conditionalFormatting sqref="I31">
    <cfRule type="containsText" dxfId="270" priority="139" operator="containsText" text="NAČRTOVANA VREDNOST JE USTREZNA">
      <formula>NOT(ISERROR(SEARCH("NAČRTOVANA VREDNOST JE USTREZNA",I31)))</formula>
    </cfRule>
    <cfRule type="containsText" dxfId="269" priority="140" operator="containsText" text="NAČRTOVANA VREDNOST JE USTREZNA">
      <formula>NOT(ISERROR(SEARCH("NAČRTOVANA VREDNOST JE USTREZNA",I31)))</formula>
    </cfRule>
    <cfRule type="containsText" dxfId="268" priority="141" operator="containsText" text="NAČRTOVANA VREDNOST PRESEGA MAKSIMALNO VREDNOST FINANCIRANJA AKTIVNOSTI">
      <formula>NOT(ISERROR(SEARCH("NAČRTOVANA VREDNOST PRESEGA MAKSIMALNO VREDNOST FINANCIRANJA AKTIVNOSTI",I31)))</formula>
    </cfRule>
    <cfRule type="containsText" dxfId="267" priority="142" operator="containsText" text="NAČRTOVANA VIŠINA JE USTREZNA">
      <formula>NOT(ISERROR(SEARCH("NAČRTOVANA VIŠINA JE USTREZNA",I31)))</formula>
    </cfRule>
    <cfRule type="containsText" dxfId="266" priority="143" operator="containsText" text="NAČRTOVANA VIŠINA PRESEGA MAKSIMALNO VREDNOST FINANCIRANJA AKTIVNOSTI">
      <formula>NOT(ISERROR(SEARCH("NAČRTOVANA VIŠINA PRESEGA MAKSIMALNO VREDNOST FINANCIRANJA AKTIVNOSTI",I31)))</formula>
    </cfRule>
    <cfRule type="containsText" dxfId="265" priority="144" operator="containsText" text="NAČRTOVANA VIŠINA JE USTREZNA">
      <formula>NOT(ISERROR(SEARCH("NAČRTOVANA VIŠINA JE USTREZNA",I31)))</formula>
    </cfRule>
  </conditionalFormatting>
  <conditionalFormatting sqref="I32">
    <cfRule type="containsText" dxfId="264" priority="133" operator="containsText" text="NAČRTOVANA VREDNOST JE USTREZNA">
      <formula>NOT(ISERROR(SEARCH("NAČRTOVANA VREDNOST JE USTREZNA",I32)))</formula>
    </cfRule>
    <cfRule type="containsText" dxfId="263" priority="134" operator="containsText" text="NAČRTOVANA VREDNOST JE USTREZNA">
      <formula>NOT(ISERROR(SEARCH("NAČRTOVANA VREDNOST JE USTREZNA",I32)))</formula>
    </cfRule>
    <cfRule type="containsText" dxfId="262" priority="135" operator="containsText" text="NAČRTOVANA VREDNOST PRESEGA MAKSIMALNO VREDNOST FINANCIRANJA AKTIVNOSTI">
      <formula>NOT(ISERROR(SEARCH("NAČRTOVANA VREDNOST PRESEGA MAKSIMALNO VREDNOST FINANCIRANJA AKTIVNOSTI",I32)))</formula>
    </cfRule>
    <cfRule type="containsText" dxfId="261" priority="136" operator="containsText" text="NAČRTOVANA VIŠINA JE USTREZNA">
      <formula>NOT(ISERROR(SEARCH("NAČRTOVANA VIŠINA JE USTREZNA",I32)))</formula>
    </cfRule>
    <cfRule type="containsText" dxfId="260" priority="137" operator="containsText" text="NAČRTOVANA VIŠINA PRESEGA MAKSIMALNO VREDNOST FINANCIRANJA AKTIVNOSTI">
      <formula>NOT(ISERROR(SEARCH("NAČRTOVANA VIŠINA PRESEGA MAKSIMALNO VREDNOST FINANCIRANJA AKTIVNOSTI",I32)))</formula>
    </cfRule>
    <cfRule type="containsText" dxfId="259" priority="138" operator="containsText" text="NAČRTOVANA VIŠINA JE USTREZNA">
      <formula>NOT(ISERROR(SEARCH("NAČRTOVANA VIŠINA JE USTREZNA",I32)))</formula>
    </cfRule>
  </conditionalFormatting>
  <conditionalFormatting sqref="I13">
    <cfRule type="containsText" dxfId="258" priority="33" operator="containsText" text="NAČRTOVANO ŠT. UR PRESEGA LETNI OBSEG UR">
      <formula>NOT(ISERROR(SEARCH("NAČRTOVANO ŠT. UR PRESEGA LETNI OBSEG UR",I13)))</formula>
    </cfRule>
    <cfRule type="containsText" dxfId="257" priority="34" operator="containsText" text="NAČRTOVANO ŠT. UR PRESEGA LETNI OBSEG UR ">
      <formula>NOT(ISERROR(SEARCH("NAČRTOVANO ŠT. UR PRESEGA LETNI OBSEG UR ",I13)))</formula>
    </cfRule>
    <cfRule type="containsText" dxfId="256" priority="35" operator="containsText" text="NAČRTOVANO ŠT. UR JE USTREZNO">
      <formula>NOT(ISERROR(SEARCH("NAČRTOVANO ŠT. UR JE USTREZNO",I13)))</formula>
    </cfRule>
    <cfRule type="containsText" dxfId="255" priority="37" operator="containsText" text="NAČRTOVANO ŠTEVILO UR JE USTREZNO">
      <formula>NOT(ISERROR(SEARCH("NAČRTOVANO ŠTEVILO UR JE USTREZNO",I13)))</formula>
    </cfRule>
    <cfRule type="containsText" dxfId="254" priority="38" operator="containsText" text="NAČRTOVANO ŠTEVILO UR PRESEGA LETNI OBSEG UR">
      <formula>NOT(ISERROR(SEARCH("NAČRTOVANO ŠTEVILO UR PRESEGA LETNI OBSEG UR",I13)))</formula>
    </cfRule>
    <cfRule type="containsText" dxfId="253" priority="39" operator="containsText" text="NAČRTOVANA VIŠINA PRESEGA MAKSIMALNO VREDNOST FINANCIRANJA AKTIVNOSTI">
      <formula>NOT(ISERROR(SEARCH("NAČRTOVANA VIŠINA PRESEGA MAKSIMALNO VREDNOST FINANCIRANJA AKTIVNOSTI",I13)))</formula>
    </cfRule>
    <cfRule type="containsText" dxfId="252" priority="40" operator="containsText" text="NAČRTOVANA VIŠINA JE USTREZNA">
      <formula>NOT(ISERROR(SEARCH("NAČRTOVANA VIŠINA JE USTREZNA",I13)))</formula>
    </cfRule>
  </conditionalFormatting>
  <conditionalFormatting sqref="I14">
    <cfRule type="containsText" dxfId="251" priority="25" operator="containsText" text="NAČRTOVANO ŠT. UR PRESEGA LETNI OBSEG UR">
      <formula>NOT(ISERROR(SEARCH("NAČRTOVANO ŠT. UR PRESEGA LETNI OBSEG UR",I14)))</formula>
    </cfRule>
    <cfRule type="containsText" dxfId="250" priority="26" operator="containsText" text="NAČRTOVANO ŠT. UR PRESEGA LETNI OBSEG UR ">
      <formula>NOT(ISERROR(SEARCH("NAČRTOVANO ŠT. UR PRESEGA LETNI OBSEG UR ",I14)))</formula>
    </cfRule>
    <cfRule type="containsText" dxfId="249" priority="27" operator="containsText" text="NAČRTOVANO ŠT. UR JE USTREZNO">
      <formula>NOT(ISERROR(SEARCH("NAČRTOVANO ŠT. UR JE USTREZNO",I14)))</formula>
    </cfRule>
    <cfRule type="containsText" dxfId="248" priority="29" operator="containsText" text="NAČRTOVANO ŠTEVILO UR JE USTREZNO">
      <formula>NOT(ISERROR(SEARCH("NAČRTOVANO ŠTEVILO UR JE USTREZNO",I14)))</formula>
    </cfRule>
    <cfRule type="containsText" dxfId="247" priority="30" operator="containsText" text="NAČRTOVANO ŠTEVILO UR PRESEGA LETNI OBSEG UR">
      <formula>NOT(ISERROR(SEARCH("NAČRTOVANO ŠTEVILO UR PRESEGA LETNI OBSEG UR",I14)))</formula>
    </cfRule>
    <cfRule type="containsText" dxfId="246" priority="31" operator="containsText" text="NAČRTOVANA VIŠINA PRESEGA MAKSIMALNO VREDNOST FINANCIRANJA AKTIVNOSTI">
      <formula>NOT(ISERROR(SEARCH("NAČRTOVANA VIŠINA PRESEGA MAKSIMALNO VREDNOST FINANCIRANJA AKTIVNOSTI",I14)))</formula>
    </cfRule>
    <cfRule type="containsText" dxfId="245" priority="32" operator="containsText" text="NAČRTOVANA VIŠINA JE USTREZNA">
      <formula>NOT(ISERROR(SEARCH("NAČRTOVANA VIŠINA JE USTREZNA",I14)))</formula>
    </cfRule>
  </conditionalFormatting>
  <conditionalFormatting sqref="I15">
    <cfRule type="containsText" dxfId="244" priority="17" operator="containsText" text="NAČRTOVANO ŠT. UR PRESEGA LETNI OBSEG UR">
      <formula>NOT(ISERROR(SEARCH("NAČRTOVANO ŠT. UR PRESEGA LETNI OBSEG UR",I15)))</formula>
    </cfRule>
    <cfRule type="containsText" dxfId="243" priority="18" operator="containsText" text="NAČRTOVANO ŠT. UR PRESEGA LETNI OBSEG UR ">
      <formula>NOT(ISERROR(SEARCH("NAČRTOVANO ŠT. UR PRESEGA LETNI OBSEG UR ",I15)))</formula>
    </cfRule>
    <cfRule type="containsText" dxfId="242" priority="19" operator="containsText" text="NAČRTOVANO ŠT. UR JE USTREZNO">
      <formula>NOT(ISERROR(SEARCH("NAČRTOVANO ŠT. UR JE USTREZNO",I15)))</formula>
    </cfRule>
    <cfRule type="containsText" dxfId="241" priority="21" operator="containsText" text="NAČRTOVANO ŠTEVILO UR JE USTREZNO">
      <formula>NOT(ISERROR(SEARCH("NAČRTOVANO ŠTEVILO UR JE USTREZNO",I15)))</formula>
    </cfRule>
    <cfRule type="containsText" dxfId="240" priority="22" operator="containsText" text="NAČRTOVANO ŠTEVILO UR PRESEGA LETNI OBSEG UR">
      <formula>NOT(ISERROR(SEARCH("NAČRTOVANO ŠTEVILO UR PRESEGA LETNI OBSEG UR",I15)))</formula>
    </cfRule>
    <cfRule type="containsText" dxfId="239" priority="23" operator="containsText" text="NAČRTOVANA VIŠINA PRESEGA MAKSIMALNO VREDNOST FINANCIRANJA AKTIVNOSTI">
      <formula>NOT(ISERROR(SEARCH("NAČRTOVANA VIŠINA PRESEGA MAKSIMALNO VREDNOST FINANCIRANJA AKTIVNOSTI",I15)))</formula>
    </cfRule>
    <cfRule type="containsText" dxfId="238" priority="24" operator="containsText" text="NAČRTOVANA VIŠINA JE USTREZNA">
      <formula>NOT(ISERROR(SEARCH("NAČRTOVANA VIŠINA JE USTREZNA",I15)))</formula>
    </cfRule>
  </conditionalFormatting>
  <conditionalFormatting sqref="I16">
    <cfRule type="containsText" dxfId="237" priority="9" operator="containsText" text="NAČRTOVANO ŠT. UR PRESEGA LETNI OBSEG UR">
      <formula>NOT(ISERROR(SEARCH("NAČRTOVANO ŠT. UR PRESEGA LETNI OBSEG UR",I16)))</formula>
    </cfRule>
    <cfRule type="containsText" dxfId="236" priority="10" operator="containsText" text="NAČRTOVANO ŠT. UR PRESEGA LETNI OBSEG UR ">
      <formula>NOT(ISERROR(SEARCH("NAČRTOVANO ŠT. UR PRESEGA LETNI OBSEG UR ",I16)))</formula>
    </cfRule>
    <cfRule type="containsText" dxfId="235" priority="11" operator="containsText" text="NAČRTOVANO ŠT. UR JE USTREZNO">
      <formula>NOT(ISERROR(SEARCH("NAČRTOVANO ŠT. UR JE USTREZNO",I16)))</formula>
    </cfRule>
    <cfRule type="containsText" dxfId="234" priority="13" operator="containsText" text="NAČRTOVANO ŠTEVILO UR JE USTREZNO">
      <formula>NOT(ISERROR(SEARCH("NAČRTOVANO ŠTEVILO UR JE USTREZNO",I16)))</formula>
    </cfRule>
    <cfRule type="containsText" dxfId="233" priority="14" operator="containsText" text="NAČRTOVANO ŠTEVILO UR PRESEGA LETNI OBSEG UR">
      <formula>NOT(ISERROR(SEARCH("NAČRTOVANO ŠTEVILO UR PRESEGA LETNI OBSEG UR",I16)))</formula>
    </cfRule>
    <cfRule type="containsText" dxfId="232" priority="15" operator="containsText" text="NAČRTOVANA VIŠINA PRESEGA MAKSIMALNO VREDNOST FINANCIRANJA AKTIVNOSTI">
      <formula>NOT(ISERROR(SEARCH("NAČRTOVANA VIŠINA PRESEGA MAKSIMALNO VREDNOST FINANCIRANJA AKTIVNOSTI",I16)))</formula>
    </cfRule>
    <cfRule type="containsText" dxfId="231" priority="16" operator="containsText" text="NAČRTOVANA VIŠINA JE USTREZNA">
      <formula>NOT(ISERROR(SEARCH("NAČRTOVANA VIŠINA JE USTREZNA",I16)))</formula>
    </cfRule>
  </conditionalFormatting>
  <conditionalFormatting sqref="I17">
    <cfRule type="containsText" dxfId="230" priority="1" operator="containsText" text="NAČRTOVANO ŠT. UR PRESEGA LETNI OBSEG UR">
      <formula>NOT(ISERROR(SEARCH("NAČRTOVANO ŠT. UR PRESEGA LETNI OBSEG UR",I17)))</formula>
    </cfRule>
    <cfRule type="containsText" dxfId="229" priority="2" operator="containsText" text="NAČRTOVANO ŠT. UR PRESEGA LETNI OBSEG UR ">
      <formula>NOT(ISERROR(SEARCH("NAČRTOVANO ŠT. UR PRESEGA LETNI OBSEG UR ",I17)))</formula>
    </cfRule>
    <cfRule type="containsText" dxfId="228" priority="3" operator="containsText" text="NAČRTOVANO ŠT. UR JE USTREZNO">
      <formula>NOT(ISERROR(SEARCH("NAČRTOVANO ŠT. UR JE USTREZNO",I17)))</formula>
    </cfRule>
    <cfRule type="containsText" dxfId="227" priority="5" operator="containsText" text="NAČRTOVANO ŠTEVILO UR JE USTREZNO">
      <formula>NOT(ISERROR(SEARCH("NAČRTOVANO ŠTEVILO UR JE USTREZNO",I17)))</formula>
    </cfRule>
    <cfRule type="containsText" dxfId="226" priority="6" operator="containsText" text="NAČRTOVANO ŠTEVILO UR PRESEGA LETNI OBSEG UR">
      <formula>NOT(ISERROR(SEARCH("NAČRTOVANO ŠTEVILO UR PRESEGA LETNI OBSEG UR",I17)))</formula>
    </cfRule>
    <cfRule type="containsText" dxfId="225" priority="7" operator="containsText" text="NAČRTOVANA VIŠINA PRESEGA MAKSIMALNO VREDNOST FINANCIRANJA AKTIVNOSTI">
      <formula>NOT(ISERROR(SEARCH("NAČRTOVANA VIŠINA PRESEGA MAKSIMALNO VREDNOST FINANCIRANJA AKTIVNOSTI",I17)))</formula>
    </cfRule>
    <cfRule type="containsText" dxfId="224" priority="8" operator="containsText" text="NAČRTOVANA VIŠINA JE USTREZNA">
      <formula>NOT(ISERROR(SEARCH("NAČRTOVANA VIŠINA JE USTREZNA",I17)))</formula>
    </cfRule>
  </conditionalFormatting>
  <dataValidations disablePrompts="1" count="1">
    <dataValidation type="list" allowBlank="1" showDropDown="1" showInputMessage="1" showErrorMessage="1" promptTitle="Sklop 1: Tehnološki parki" sqref="C9">
      <formula1>$F$4:$F$6</formula1>
    </dataValidation>
  </dataValidations>
  <pageMargins left="0.70866141732283472" right="0.70866141732283472" top="0.74803149606299213" bottom="0.74803149606299213" header="0.31496062992125984" footer="0.31496062992125984"/>
  <pageSetup paperSize="9" scale="33" fitToHeight="2" orientation="landscape" r:id="rId1"/>
  <headerFooter alignWithMargins="0">
    <oddHeader>&amp;L&amp;G&amp;C&amp;G&amp;R&amp;G</oddHeader>
  </headerFooter>
  <rowBreaks count="1" manualBreakCount="1">
    <brk id="47" max="8" man="1"/>
  </rowBreaks>
  <legacy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14" operator="containsText" id="{C4571BEB-0AC5-41EF-BC3F-E8D1F55B0D10}">
            <xm:f>NOT(ISERROR(SEARCH($I$12,I12)))</xm:f>
            <xm:f>$I$12</xm:f>
            <x14:dxf>
              <font>
                <color rgb="FF00863D"/>
              </font>
            </x14:dxf>
          </x14:cfRule>
          <xm:sqref>I12</xm:sqref>
        </x14:conditionalFormatting>
        <x14:conditionalFormatting xmlns:xm="http://schemas.microsoft.com/office/excel/2006/main">
          <x14:cfRule type="containsText" priority="36" operator="containsText" id="{9C096B36-DBB1-40D6-87F8-625218B8828B}">
            <xm:f>NOT(ISERROR(SEARCH($I$12,I13)))</xm:f>
            <xm:f>$I$12</xm:f>
            <x14:dxf>
              <font>
                <color rgb="FF00863D"/>
              </font>
            </x14:dxf>
          </x14:cfRule>
          <xm:sqref>I13</xm:sqref>
        </x14:conditionalFormatting>
        <x14:conditionalFormatting xmlns:xm="http://schemas.microsoft.com/office/excel/2006/main">
          <x14:cfRule type="containsText" priority="28" operator="containsText" id="{4498C9AE-30B0-4FE0-B3E1-FFB01EF4FFA0}">
            <xm:f>NOT(ISERROR(SEARCH($I$12,I14)))</xm:f>
            <xm:f>$I$12</xm:f>
            <x14:dxf>
              <font>
                <color rgb="FF00863D"/>
              </font>
            </x14:dxf>
          </x14:cfRule>
          <xm:sqref>I14</xm:sqref>
        </x14:conditionalFormatting>
        <x14:conditionalFormatting xmlns:xm="http://schemas.microsoft.com/office/excel/2006/main">
          <x14:cfRule type="containsText" priority="20" operator="containsText" id="{E09CA92A-2DB1-4297-B5D0-D5317D7916D6}">
            <xm:f>NOT(ISERROR(SEARCH($I$12,I15)))</xm:f>
            <xm:f>$I$12</xm:f>
            <x14:dxf>
              <font>
                <color rgb="FF00863D"/>
              </font>
            </x14:dxf>
          </x14:cfRule>
          <xm:sqref>I15</xm:sqref>
        </x14:conditionalFormatting>
        <x14:conditionalFormatting xmlns:xm="http://schemas.microsoft.com/office/excel/2006/main">
          <x14:cfRule type="containsText" priority="12" operator="containsText" id="{92E3BF23-5502-4FE3-BBB9-F69BA262B84D}">
            <xm:f>NOT(ISERROR(SEARCH($I$12,I16)))</xm:f>
            <xm:f>$I$12</xm:f>
            <x14:dxf>
              <font>
                <color rgb="FF00863D"/>
              </font>
            </x14:dxf>
          </x14:cfRule>
          <xm:sqref>I16</xm:sqref>
        </x14:conditionalFormatting>
        <x14:conditionalFormatting xmlns:xm="http://schemas.microsoft.com/office/excel/2006/main">
          <x14:cfRule type="containsText" priority="4" operator="containsText" id="{EA5553E8-F3A4-4436-BE73-830D15037669}">
            <xm:f>NOT(ISERROR(SEARCH($I$12,I17)))</xm:f>
            <xm:f>$I$12</xm:f>
            <x14:dxf>
              <font>
                <color rgb="FF00863D"/>
              </font>
            </x14:dxf>
          </x14:cfRule>
          <xm:sqref>I17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03"/>
  <sheetViews>
    <sheetView view="pageBreakPreview" zoomScale="60" zoomScaleNormal="40" zoomScalePageLayoutView="40" workbookViewId="0">
      <selection activeCell="G2" sqref="G1:H1048576"/>
    </sheetView>
  </sheetViews>
  <sheetFormatPr defaultColWidth="8.85546875" defaultRowHeight="15.75" x14ac:dyDescent="0.25"/>
  <cols>
    <col min="1" max="1" width="30.5703125" style="24" customWidth="1"/>
    <col min="2" max="2" width="65.28515625" style="2" customWidth="1"/>
    <col min="3" max="3" width="65.5703125" style="2" customWidth="1"/>
    <col min="4" max="4" width="42.140625" style="2" customWidth="1"/>
    <col min="5" max="5" width="76.85546875" style="2" customWidth="1"/>
    <col min="6" max="6" width="53.85546875" style="2" customWidth="1"/>
    <col min="7" max="7" width="27" style="2" hidden="1" customWidth="1"/>
    <col min="8" max="8" width="29.28515625" style="2" hidden="1" customWidth="1"/>
    <col min="9" max="9" width="60.7109375" style="2" customWidth="1"/>
    <col min="10" max="21" width="8.85546875" style="2" customWidth="1"/>
    <col min="22" max="24" width="8.85546875" style="2"/>
    <col min="25" max="38" width="8.85546875" style="2" customWidth="1"/>
    <col min="39" max="16384" width="8.85546875" style="2"/>
  </cols>
  <sheetData>
    <row r="1" spans="2:22" ht="45" customHeight="1" x14ac:dyDescent="0.25">
      <c r="B1" s="24"/>
      <c r="C1" s="24"/>
      <c r="D1" s="24"/>
      <c r="E1" s="24"/>
      <c r="F1" s="24"/>
      <c r="G1" s="24"/>
      <c r="I1" s="24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</row>
    <row r="2" spans="2:22" ht="41.25" customHeight="1" x14ac:dyDescent="0.25">
      <c r="B2" s="66" t="s">
        <v>13</v>
      </c>
      <c r="C2" s="66"/>
      <c r="D2" s="66"/>
      <c r="E2" s="66"/>
      <c r="F2" s="66"/>
      <c r="G2" s="53"/>
      <c r="H2" s="24"/>
      <c r="I2" s="24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2:22" ht="24.75" customHeight="1" x14ac:dyDescent="0.25">
      <c r="B3" s="66"/>
      <c r="C3" s="66"/>
      <c r="D3" s="66"/>
      <c r="E3" s="66"/>
      <c r="F3" s="66"/>
      <c r="G3" s="57"/>
      <c r="H3" s="24"/>
      <c r="I3" s="24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</row>
    <row r="4" spans="2:22" ht="16.5" thickBot="1" x14ac:dyDescent="0.3">
      <c r="B4" s="66"/>
      <c r="C4" s="66"/>
      <c r="D4" s="66"/>
      <c r="E4" s="66"/>
      <c r="F4" s="66"/>
      <c r="G4" s="24"/>
      <c r="H4" s="24"/>
      <c r="I4" s="24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</row>
    <row r="5" spans="2:22" ht="27" customHeight="1" thickBot="1" x14ac:dyDescent="0.3">
      <c r="B5" s="3" t="s">
        <v>14</v>
      </c>
      <c r="C5" s="70"/>
      <c r="D5" s="71"/>
      <c r="E5" s="24"/>
      <c r="F5" s="63"/>
      <c r="G5" s="24"/>
      <c r="H5" s="24"/>
      <c r="I5" s="24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</row>
    <row r="6" spans="2:22" ht="15.75" customHeight="1" x14ac:dyDescent="0.25">
      <c r="B6" s="24"/>
      <c r="C6" s="24"/>
      <c r="D6" s="24"/>
      <c r="E6" s="12"/>
      <c r="F6" s="63"/>
      <c r="G6" s="24"/>
      <c r="H6" s="24"/>
      <c r="I6" s="24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</row>
    <row r="7" spans="2:22" ht="16.5" customHeight="1" thickBot="1" x14ac:dyDescent="0.3">
      <c r="B7" s="24"/>
      <c r="C7" s="24"/>
      <c r="D7" s="24"/>
      <c r="E7" s="12"/>
      <c r="F7" s="63"/>
      <c r="G7" s="24"/>
      <c r="H7" s="24"/>
      <c r="I7" s="24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</row>
    <row r="8" spans="2:22" ht="22.5" customHeight="1" thickBot="1" x14ac:dyDescent="0.3">
      <c r="B8" s="3" t="s">
        <v>15</v>
      </c>
      <c r="C8" s="72" t="s">
        <v>33</v>
      </c>
      <c r="D8" s="73"/>
      <c r="E8" s="12"/>
      <c r="F8" s="63"/>
      <c r="G8" s="24"/>
      <c r="H8" s="24"/>
      <c r="I8" s="24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</row>
    <row r="9" spans="2:22" x14ac:dyDescent="0.25">
      <c r="B9" s="24"/>
      <c r="C9" s="4"/>
      <c r="D9" s="24"/>
      <c r="E9" s="5"/>
      <c r="F9" s="5"/>
      <c r="G9" s="24"/>
      <c r="H9" s="24"/>
      <c r="I9" s="24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</row>
    <row r="10" spans="2:22" ht="23.25" customHeight="1" thickBot="1" x14ac:dyDescent="0.3">
      <c r="B10" s="56" t="s">
        <v>69</v>
      </c>
      <c r="C10" s="3"/>
      <c r="D10" s="3"/>
      <c r="E10" s="56"/>
      <c r="F10" s="3"/>
      <c r="G10" s="24"/>
      <c r="H10" s="24"/>
      <c r="I10" s="24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</row>
    <row r="11" spans="2:22" ht="68.25" customHeight="1" x14ac:dyDescent="0.25">
      <c r="B11" s="27" t="s">
        <v>70</v>
      </c>
      <c r="C11" s="14" t="s">
        <v>73</v>
      </c>
      <c r="D11" s="29" t="s">
        <v>84</v>
      </c>
      <c r="E11" s="30" t="s">
        <v>72</v>
      </c>
      <c r="F11" s="34" t="s">
        <v>5</v>
      </c>
      <c r="G11" s="24"/>
      <c r="H11" s="24"/>
      <c r="I11" s="51" t="s">
        <v>77</v>
      </c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</row>
    <row r="12" spans="2:22" ht="32.25" customHeight="1" x14ac:dyDescent="0.25">
      <c r="B12" s="13"/>
      <c r="C12" s="15"/>
      <c r="D12" s="31"/>
      <c r="E12" s="8">
        <v>11</v>
      </c>
      <c r="F12" s="39">
        <f t="shared" ref="F12:F17" si="0">D12*E12</f>
        <v>0</v>
      </c>
      <c r="G12" s="24"/>
      <c r="H12" s="24"/>
      <c r="I12" s="51" t="str">
        <f t="shared" ref="I12:I17" si="1">IF(D12&gt;2496,"NAČRTOVANO ŠT. UR PRESEGA LETNI OBSEG UR","NAČRTOVANO ŠT. UR JE USTREZNO")</f>
        <v>NAČRTOVANO ŠT. UR JE USTREZNO</v>
      </c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</row>
    <row r="13" spans="2:22" ht="32.25" customHeight="1" x14ac:dyDescent="0.25">
      <c r="B13" s="13"/>
      <c r="C13" s="15"/>
      <c r="D13" s="31"/>
      <c r="E13" s="8">
        <v>11</v>
      </c>
      <c r="F13" s="39">
        <f t="shared" si="0"/>
        <v>0</v>
      </c>
      <c r="G13" s="24"/>
      <c r="H13" s="24"/>
      <c r="I13" s="51" t="str">
        <f t="shared" si="1"/>
        <v>NAČRTOVANO ŠT. UR JE USTREZNO</v>
      </c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</row>
    <row r="14" spans="2:22" ht="32.25" customHeight="1" x14ac:dyDescent="0.25">
      <c r="B14" s="13"/>
      <c r="C14" s="15"/>
      <c r="D14" s="31"/>
      <c r="E14" s="8">
        <v>11</v>
      </c>
      <c r="F14" s="39">
        <f t="shared" si="0"/>
        <v>0</v>
      </c>
      <c r="G14" s="24"/>
      <c r="H14" s="24"/>
      <c r="I14" s="51" t="str">
        <f t="shared" si="1"/>
        <v>NAČRTOVANO ŠT. UR JE USTREZNO</v>
      </c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</row>
    <row r="15" spans="2:22" ht="32.25" customHeight="1" x14ac:dyDescent="0.25">
      <c r="B15" s="13"/>
      <c r="C15" s="15"/>
      <c r="D15" s="31"/>
      <c r="E15" s="8">
        <v>11</v>
      </c>
      <c r="F15" s="39">
        <f t="shared" si="0"/>
        <v>0</v>
      </c>
      <c r="G15" s="24"/>
      <c r="H15" s="24"/>
      <c r="I15" s="51" t="str">
        <f t="shared" si="1"/>
        <v>NAČRTOVANO ŠT. UR JE USTREZNO</v>
      </c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</row>
    <row r="16" spans="2:22" ht="32.25" customHeight="1" x14ac:dyDescent="0.25">
      <c r="B16" s="13"/>
      <c r="C16" s="15"/>
      <c r="D16" s="31"/>
      <c r="E16" s="8">
        <v>11</v>
      </c>
      <c r="F16" s="39">
        <f t="shared" si="0"/>
        <v>0</v>
      </c>
      <c r="G16" s="24"/>
      <c r="H16" s="24"/>
      <c r="I16" s="51" t="str">
        <f t="shared" si="1"/>
        <v>NAČRTOVANO ŠT. UR JE USTREZNO</v>
      </c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</row>
    <row r="17" spans="2:22" ht="32.25" customHeight="1" x14ac:dyDescent="0.25">
      <c r="B17" s="13"/>
      <c r="C17" s="15"/>
      <c r="D17" s="31"/>
      <c r="E17" s="8">
        <v>11</v>
      </c>
      <c r="F17" s="39">
        <f t="shared" si="0"/>
        <v>0</v>
      </c>
      <c r="G17" s="24"/>
      <c r="H17" s="24"/>
      <c r="I17" s="51" t="str">
        <f t="shared" si="1"/>
        <v>NAČRTOVANO ŠT. UR JE USTREZNO</v>
      </c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</row>
    <row r="18" spans="2:22" ht="32.25" customHeight="1" thickBot="1" x14ac:dyDescent="0.3">
      <c r="B18" s="47" t="s">
        <v>5</v>
      </c>
      <c r="C18" s="60"/>
      <c r="D18" s="61"/>
      <c r="E18" s="62"/>
      <c r="F18" s="55">
        <f>SUM(F12:F17)</f>
        <v>0</v>
      </c>
      <c r="G18" s="24"/>
      <c r="H18" s="24"/>
      <c r="I18" s="24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</row>
    <row r="19" spans="2:22" ht="18.75" customHeight="1" x14ac:dyDescent="0.25">
      <c r="B19" s="5"/>
      <c r="C19" s="52"/>
      <c r="D19" s="25"/>
      <c r="E19" s="5"/>
      <c r="F19" s="6"/>
      <c r="G19" s="24"/>
      <c r="H19" s="24"/>
      <c r="I19" s="24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</row>
    <row r="20" spans="2:22" ht="18.75" customHeight="1" thickBot="1" x14ac:dyDescent="0.3">
      <c r="B20" s="56" t="s">
        <v>68</v>
      </c>
      <c r="C20" s="50"/>
      <c r="D20" s="25"/>
      <c r="E20" s="5"/>
      <c r="F20" s="6"/>
      <c r="G20" s="24"/>
      <c r="H20" s="24"/>
      <c r="I20" s="24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</row>
    <row r="21" spans="2:22" ht="61.5" customHeight="1" x14ac:dyDescent="0.25">
      <c r="B21" s="27" t="s">
        <v>16</v>
      </c>
      <c r="C21" s="28" t="s">
        <v>1</v>
      </c>
      <c r="D21" s="28" t="s">
        <v>30</v>
      </c>
      <c r="E21" s="30" t="s">
        <v>78</v>
      </c>
      <c r="F21" s="34" t="s">
        <v>71</v>
      </c>
      <c r="G21" s="24"/>
      <c r="H21" s="24"/>
      <c r="I21" s="51" t="s">
        <v>77</v>
      </c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</row>
    <row r="22" spans="2:22" ht="39" customHeight="1" x14ac:dyDescent="0.25">
      <c r="B22" s="67" t="s">
        <v>35</v>
      </c>
      <c r="C22" s="26" t="s">
        <v>20</v>
      </c>
      <c r="D22" s="26" t="s">
        <v>37</v>
      </c>
      <c r="E22" s="36"/>
      <c r="F22" s="35"/>
      <c r="G22" s="25">
        <v>507</v>
      </c>
      <c r="H22" s="23">
        <f t="shared" ref="H22:H29" si="2">E22*G22</f>
        <v>0</v>
      </c>
      <c r="I22" s="52" t="str">
        <f t="shared" ref="I22:I29" si="3">IF(F22&gt;H22,"NAČRTOVANA VREDNOST PRESEGA MAKSIMALNO VREDNOST FINANCIRANJA AKTIVNOSTI","NAČRTOVANA VREDNOST JE USTREZNA")</f>
        <v>NAČRTOVANA VREDNOST JE USTREZNA</v>
      </c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</row>
    <row r="23" spans="2:22" ht="39" customHeight="1" x14ac:dyDescent="0.25">
      <c r="B23" s="68"/>
      <c r="C23" s="26" t="s">
        <v>21</v>
      </c>
      <c r="D23" s="26" t="s">
        <v>38</v>
      </c>
      <c r="E23" s="36"/>
      <c r="F23" s="35"/>
      <c r="G23" s="25">
        <v>310.5</v>
      </c>
      <c r="H23" s="23">
        <f t="shared" si="2"/>
        <v>0</v>
      </c>
      <c r="I23" s="52" t="str">
        <f t="shared" si="3"/>
        <v>NAČRTOVANA VREDNOST JE USTREZNA</v>
      </c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</row>
    <row r="24" spans="2:22" ht="39" customHeight="1" x14ac:dyDescent="0.25">
      <c r="B24" s="68"/>
      <c r="C24" s="26" t="s">
        <v>45</v>
      </c>
      <c r="D24" s="26" t="s">
        <v>39</v>
      </c>
      <c r="E24" s="36"/>
      <c r="F24" s="35"/>
      <c r="G24" s="25">
        <v>1154</v>
      </c>
      <c r="H24" s="23">
        <f t="shared" si="2"/>
        <v>0</v>
      </c>
      <c r="I24" s="52" t="str">
        <f t="shared" si="3"/>
        <v>NAČRTOVANA VREDNOST JE USTREZNA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</row>
    <row r="25" spans="2:22" ht="39" customHeight="1" x14ac:dyDescent="0.25">
      <c r="B25" s="68"/>
      <c r="C25" s="26" t="s">
        <v>23</v>
      </c>
      <c r="D25" s="26" t="s">
        <v>40</v>
      </c>
      <c r="E25" s="36"/>
      <c r="F25" s="35"/>
      <c r="G25" s="25">
        <v>55</v>
      </c>
      <c r="H25" s="23">
        <f t="shared" si="2"/>
        <v>0</v>
      </c>
      <c r="I25" s="52" t="str">
        <f t="shared" si="3"/>
        <v>NAČRTOVANA VREDNOST JE USTREZNA</v>
      </c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</row>
    <row r="26" spans="2:22" ht="36.75" customHeight="1" x14ac:dyDescent="0.25">
      <c r="B26" s="68"/>
      <c r="C26" s="26" t="s">
        <v>46</v>
      </c>
      <c r="D26" s="26" t="s">
        <v>41</v>
      </c>
      <c r="E26" s="36"/>
      <c r="F26" s="35"/>
      <c r="G26" s="25">
        <v>55</v>
      </c>
      <c r="H26" s="23">
        <f t="shared" si="2"/>
        <v>0</v>
      </c>
      <c r="I26" s="52" t="str">
        <f t="shared" si="3"/>
        <v>NAČRTOVANA VREDNOST JE USTREZNA</v>
      </c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</row>
    <row r="27" spans="2:22" ht="42.75" customHeight="1" x14ac:dyDescent="0.25">
      <c r="B27" s="67" t="s">
        <v>36</v>
      </c>
      <c r="C27" s="26" t="s">
        <v>47</v>
      </c>
      <c r="D27" s="26" t="s">
        <v>42</v>
      </c>
      <c r="E27" s="36"/>
      <c r="F27" s="35"/>
      <c r="G27" s="25">
        <v>444</v>
      </c>
      <c r="H27" s="23">
        <f t="shared" si="2"/>
        <v>0</v>
      </c>
      <c r="I27" s="52" t="str">
        <f t="shared" si="3"/>
        <v>NAČRTOVANA VREDNOST JE USTREZNA</v>
      </c>
      <c r="J27" s="5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</row>
    <row r="28" spans="2:22" ht="42.75" customHeight="1" x14ac:dyDescent="0.25">
      <c r="B28" s="68"/>
      <c r="C28" s="26" t="s">
        <v>48</v>
      </c>
      <c r="D28" s="26" t="s">
        <v>43</v>
      </c>
      <c r="E28" s="36"/>
      <c r="F28" s="35"/>
      <c r="G28" s="25">
        <v>115</v>
      </c>
      <c r="H28" s="23">
        <f t="shared" si="2"/>
        <v>0</v>
      </c>
      <c r="I28" s="52" t="str">
        <f t="shared" si="3"/>
        <v>NAČRTOVANA VREDNOST JE USTREZNA</v>
      </c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</row>
    <row r="29" spans="2:22" ht="37.5" customHeight="1" x14ac:dyDescent="0.25">
      <c r="B29" s="69"/>
      <c r="C29" s="26" t="s">
        <v>49</v>
      </c>
      <c r="D29" s="26" t="s">
        <v>44</v>
      </c>
      <c r="E29" s="36"/>
      <c r="F29" s="35"/>
      <c r="G29" s="25">
        <v>767</v>
      </c>
      <c r="H29" s="23">
        <f t="shared" si="2"/>
        <v>0</v>
      </c>
      <c r="I29" s="52" t="str">
        <f t="shared" si="3"/>
        <v>NAČRTOVANA VREDNOST JE USTREZNA</v>
      </c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</row>
    <row r="30" spans="2:22" ht="37.5" customHeight="1" thickBot="1" x14ac:dyDescent="0.3">
      <c r="B30" s="47" t="s">
        <v>5</v>
      </c>
      <c r="C30" s="74"/>
      <c r="D30" s="75"/>
      <c r="E30" s="76"/>
      <c r="F30" s="59">
        <f>SUM(F22:F29)</f>
        <v>0</v>
      </c>
      <c r="G30" s="24"/>
      <c r="H30" s="24"/>
      <c r="I30" s="24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</row>
    <row r="31" spans="2:22" ht="15" customHeight="1" x14ac:dyDescent="0.25">
      <c r="B31" s="77" t="s">
        <v>74</v>
      </c>
      <c r="C31" s="1"/>
      <c r="D31" s="1"/>
      <c r="E31" s="1"/>
      <c r="F31" s="1"/>
      <c r="G31" s="24"/>
      <c r="H31" s="24"/>
      <c r="I31" s="24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</row>
    <row r="32" spans="2:22" ht="15" customHeight="1" x14ac:dyDescent="0.25">
      <c r="B32" s="64"/>
      <c r="C32" s="54"/>
      <c r="D32" s="1"/>
      <c r="E32" s="1"/>
      <c r="F32" s="1"/>
      <c r="G32" s="24"/>
      <c r="H32" s="24"/>
      <c r="I32" s="24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</row>
    <row r="33" spans="2:22" ht="15" customHeight="1" thickBot="1" x14ac:dyDescent="0.3">
      <c r="B33" s="78"/>
      <c r="C33" s="1"/>
      <c r="D33" s="1"/>
      <c r="E33" s="1"/>
      <c r="F33" s="1"/>
      <c r="G33" s="24"/>
      <c r="H33" s="24"/>
      <c r="I33" s="24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</row>
    <row r="34" spans="2:22" ht="33.75" customHeight="1" x14ac:dyDescent="0.25">
      <c r="B34" s="27" t="s">
        <v>75</v>
      </c>
      <c r="C34" s="17" t="s">
        <v>76</v>
      </c>
      <c r="D34" s="1"/>
      <c r="E34" s="1"/>
      <c r="F34" s="1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2:22" ht="28.5" customHeight="1" thickBot="1" x14ac:dyDescent="0.3">
      <c r="B35" s="16">
        <f>F18</f>
        <v>0</v>
      </c>
      <c r="C35" s="18">
        <f>ROUND(0.15*B35,2)</f>
        <v>0</v>
      </c>
      <c r="D35" s="1"/>
      <c r="E35" s="1"/>
      <c r="F35" s="1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</row>
    <row r="36" spans="2:22" ht="15" customHeight="1" x14ac:dyDescent="0.25">
      <c r="B36" s="1"/>
      <c r="C36" s="1"/>
      <c r="D36" s="1"/>
      <c r="E36" s="1"/>
      <c r="F36" s="1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</row>
    <row r="37" spans="2:22" ht="15" customHeight="1" x14ac:dyDescent="0.25">
      <c r="B37" s="1"/>
      <c r="C37" s="1"/>
      <c r="D37" s="1"/>
      <c r="E37" s="1"/>
      <c r="F37" s="1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</row>
    <row r="38" spans="2:22" ht="15" customHeight="1" thickBot="1" x14ac:dyDescent="0.3">
      <c r="B38" s="37"/>
      <c r="C38" s="9"/>
      <c r="D38" s="10"/>
      <c r="E38" s="10"/>
      <c r="F38" s="10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</row>
    <row r="39" spans="2:22" ht="37.5" customHeight="1" thickBot="1" x14ac:dyDescent="0.3">
      <c r="B39" s="40" t="s">
        <v>81</v>
      </c>
      <c r="C39" s="41"/>
      <c r="D39" s="41"/>
      <c r="E39" s="42"/>
      <c r="F39" s="49">
        <f>F18+F30+C35</f>
        <v>0</v>
      </c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</row>
    <row r="40" spans="2:22" ht="15" customHeight="1" thickBot="1" x14ac:dyDescent="0.3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</row>
    <row r="41" spans="2:22" ht="42" customHeight="1" x14ac:dyDescent="0.25">
      <c r="B41" s="5"/>
      <c r="C41" s="28" t="s">
        <v>32</v>
      </c>
      <c r="D41" s="44"/>
      <c r="E41" s="28" t="s">
        <v>83</v>
      </c>
      <c r="F41" s="65" t="s">
        <v>77</v>
      </c>
      <c r="G41" s="65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</row>
    <row r="42" spans="2:22" ht="44.25" customHeight="1" thickBot="1" x14ac:dyDescent="0.3">
      <c r="B42" s="5"/>
      <c r="C42" s="11"/>
      <c r="D42" s="45"/>
      <c r="E42" s="38"/>
      <c r="F42" s="65" t="str">
        <f>IF(F39&lt;=140000,"VIŠINA FINANCIRANJA OPERACIJE JE USTREZNA","VIŠINA FINANCIRANJA OPERACIJE NI USTREZNA")</f>
        <v>VIŠINA FINANCIRANJA OPERACIJE JE USTREZNA</v>
      </c>
      <c r="G42" s="65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</row>
    <row r="43" spans="2:22" ht="24.75" customHeight="1" x14ac:dyDescent="0.25">
      <c r="B43" s="5"/>
      <c r="C43" s="5"/>
      <c r="D43" s="5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</row>
    <row r="44" spans="2:22" ht="24.75" customHeight="1" x14ac:dyDescent="0.25">
      <c r="B44" s="5"/>
      <c r="C44" s="5"/>
      <c r="D44" s="5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</row>
    <row r="45" spans="2:22" ht="24.75" customHeight="1" x14ac:dyDescent="0.25">
      <c r="B45" s="5"/>
      <c r="C45" s="5"/>
      <c r="D45" s="5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</row>
    <row r="46" spans="2:22" ht="27" customHeight="1" x14ac:dyDescent="0.25"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</row>
    <row r="47" spans="2:22" ht="20.25" customHeight="1" x14ac:dyDescent="0.25"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</row>
    <row r="48" spans="2:22" ht="16.5" customHeight="1" x14ac:dyDescent="0.25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</row>
    <row r="49" spans="2:17" ht="27.75" customHeight="1" x14ac:dyDescent="0.25"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</row>
    <row r="50" spans="2:17" x14ac:dyDescent="0.25"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</row>
    <row r="51" spans="2:17" ht="8.25" customHeight="1" x14ac:dyDescent="0.25"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</row>
    <row r="52" spans="2:17" ht="30" customHeight="1" x14ac:dyDescent="0.25"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</row>
    <row r="53" spans="2:17" x14ac:dyDescent="0.25"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</row>
    <row r="54" spans="2:17" x14ac:dyDescent="0.25"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</row>
    <row r="55" spans="2:17" x14ac:dyDescent="0.25"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</row>
    <row r="56" spans="2:17" ht="38.25" customHeight="1" x14ac:dyDescent="0.25"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</row>
    <row r="57" spans="2:17" ht="39" customHeight="1" x14ac:dyDescent="0.25"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</row>
    <row r="58" spans="2:17" ht="36.75" customHeight="1" x14ac:dyDescent="0.25"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</row>
    <row r="59" spans="2:17" ht="33" customHeight="1" x14ac:dyDescent="0.25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</row>
    <row r="60" spans="2:17" ht="27" customHeight="1" x14ac:dyDescent="0.25"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</row>
    <row r="61" spans="2:17" ht="31.5" customHeight="1" x14ac:dyDescent="0.25"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</row>
    <row r="62" spans="2:17" ht="39.75" customHeight="1" x14ac:dyDescent="0.25">
      <c r="J62" s="24"/>
      <c r="K62" s="24"/>
      <c r="L62" s="24"/>
      <c r="M62" s="24"/>
      <c r="N62" s="24"/>
      <c r="O62" s="24"/>
      <c r="P62" s="24"/>
      <c r="Q62" s="24"/>
    </row>
    <row r="63" spans="2:17" ht="39.75" customHeight="1" x14ac:dyDescent="0.25">
      <c r="J63" s="24"/>
      <c r="K63" s="24"/>
      <c r="L63" s="24"/>
      <c r="M63" s="24"/>
      <c r="N63" s="24"/>
      <c r="O63" s="24"/>
      <c r="P63" s="24"/>
      <c r="Q63" s="24"/>
    </row>
    <row r="64" spans="2:17" ht="29.25" customHeight="1" x14ac:dyDescent="0.25">
      <c r="J64" s="24"/>
      <c r="K64" s="24"/>
      <c r="L64" s="24"/>
      <c r="M64" s="24"/>
      <c r="N64" s="24"/>
      <c r="O64" s="24"/>
      <c r="P64" s="24"/>
      <c r="Q64" s="24"/>
    </row>
    <row r="65" spans="10:17" ht="47.25" customHeight="1" x14ac:dyDescent="0.25">
      <c r="J65" s="24"/>
      <c r="K65" s="24"/>
      <c r="L65" s="24"/>
      <c r="M65" s="24"/>
      <c r="N65" s="24"/>
      <c r="O65" s="24"/>
      <c r="P65" s="24"/>
      <c r="Q65" s="24"/>
    </row>
    <row r="66" spans="10:17" ht="42" customHeight="1" x14ac:dyDescent="0.25">
      <c r="J66" s="24"/>
      <c r="K66" s="24"/>
      <c r="L66" s="24"/>
      <c r="M66" s="24"/>
      <c r="N66" s="24"/>
      <c r="O66" s="24"/>
      <c r="P66" s="24"/>
      <c r="Q66" s="24"/>
    </row>
    <row r="67" spans="10:17" ht="42" customHeight="1" x14ac:dyDescent="0.25">
      <c r="J67" s="24"/>
      <c r="K67" s="24"/>
      <c r="L67" s="24"/>
      <c r="M67" s="24"/>
      <c r="N67" s="24"/>
      <c r="O67" s="24"/>
      <c r="P67" s="24"/>
      <c r="Q67" s="24"/>
    </row>
    <row r="68" spans="10:17" ht="42" customHeight="1" x14ac:dyDescent="0.25">
      <c r="J68" s="24"/>
      <c r="K68" s="24"/>
      <c r="L68" s="24"/>
      <c r="M68" s="24"/>
      <c r="N68" s="24"/>
      <c r="O68" s="24"/>
      <c r="P68" s="24"/>
      <c r="Q68" s="24"/>
    </row>
    <row r="69" spans="10:17" ht="42" customHeight="1" x14ac:dyDescent="0.25">
      <c r="J69" s="24"/>
      <c r="K69" s="24"/>
      <c r="L69" s="24"/>
      <c r="M69" s="24"/>
      <c r="N69" s="24"/>
      <c r="O69" s="24"/>
      <c r="P69" s="24"/>
      <c r="Q69" s="24"/>
    </row>
    <row r="70" spans="10:17" ht="42" customHeight="1" x14ac:dyDescent="0.25">
      <c r="J70" s="24"/>
      <c r="K70" s="24"/>
      <c r="L70" s="24"/>
      <c r="M70" s="24"/>
      <c r="N70" s="24"/>
      <c r="O70" s="24"/>
      <c r="P70" s="24"/>
      <c r="Q70" s="24"/>
    </row>
    <row r="71" spans="10:17" ht="42" customHeight="1" x14ac:dyDescent="0.25">
      <c r="J71" s="24"/>
      <c r="K71" s="24"/>
      <c r="L71" s="24"/>
      <c r="M71" s="24"/>
      <c r="N71" s="24"/>
      <c r="O71" s="24"/>
      <c r="P71" s="24"/>
      <c r="Q71" s="24"/>
    </row>
    <row r="72" spans="10:17" ht="42" customHeight="1" x14ac:dyDescent="0.25">
      <c r="J72" s="24"/>
      <c r="K72" s="24"/>
      <c r="L72" s="24"/>
      <c r="M72" s="24"/>
      <c r="N72" s="24"/>
      <c r="O72" s="24"/>
      <c r="P72" s="24"/>
      <c r="Q72" s="24"/>
    </row>
    <row r="73" spans="10:17" ht="42" customHeight="1" x14ac:dyDescent="0.25">
      <c r="J73" s="24"/>
      <c r="K73" s="24"/>
      <c r="L73" s="24"/>
      <c r="M73" s="24"/>
      <c r="N73" s="24"/>
      <c r="O73" s="24"/>
      <c r="P73" s="24"/>
      <c r="Q73" s="24"/>
    </row>
    <row r="74" spans="10:17" ht="42" customHeight="1" x14ac:dyDescent="0.25">
      <c r="J74" s="24"/>
      <c r="K74" s="24"/>
      <c r="L74" s="24"/>
      <c r="M74" s="24"/>
      <c r="N74" s="24"/>
      <c r="O74" s="24"/>
      <c r="P74" s="24"/>
      <c r="Q74" s="24"/>
    </row>
    <row r="75" spans="10:17" ht="20.25" customHeight="1" x14ac:dyDescent="0.25">
      <c r="J75" s="24"/>
      <c r="K75" s="24"/>
      <c r="L75" s="24"/>
      <c r="M75" s="24"/>
      <c r="N75" s="24"/>
      <c r="O75" s="24"/>
      <c r="P75" s="24"/>
      <c r="Q75" s="24"/>
    </row>
    <row r="76" spans="10:17" ht="24" customHeight="1" x14ac:dyDescent="0.25">
      <c r="J76" s="24"/>
      <c r="K76" s="24"/>
      <c r="L76" s="24"/>
      <c r="M76" s="24"/>
      <c r="N76" s="24"/>
      <c r="O76" s="24"/>
      <c r="P76" s="24"/>
      <c r="Q76" s="24"/>
    </row>
    <row r="77" spans="10:17" ht="36" customHeight="1" x14ac:dyDescent="0.25">
      <c r="J77" s="24"/>
      <c r="K77" s="24"/>
      <c r="L77" s="24"/>
      <c r="M77" s="24"/>
      <c r="N77" s="24"/>
      <c r="O77" s="24"/>
      <c r="P77" s="24"/>
      <c r="Q77" s="24"/>
    </row>
    <row r="78" spans="10:17" ht="31.5" customHeight="1" x14ac:dyDescent="0.25">
      <c r="J78" s="24"/>
      <c r="K78" s="24"/>
      <c r="L78" s="24"/>
      <c r="M78" s="24"/>
      <c r="N78" s="24"/>
      <c r="O78" s="24"/>
      <c r="P78" s="24"/>
      <c r="Q78" s="24"/>
    </row>
    <row r="79" spans="10:17" x14ac:dyDescent="0.25">
      <c r="J79" s="24"/>
      <c r="K79" s="24"/>
      <c r="L79" s="24"/>
      <c r="M79" s="24"/>
      <c r="N79" s="24"/>
      <c r="O79" s="24"/>
      <c r="P79" s="24"/>
      <c r="Q79" s="24"/>
    </row>
    <row r="80" spans="10:17" x14ac:dyDescent="0.25">
      <c r="J80" s="24"/>
      <c r="K80" s="24"/>
      <c r="L80" s="24"/>
      <c r="M80" s="24"/>
      <c r="N80" s="24"/>
      <c r="O80" s="24"/>
      <c r="P80" s="24"/>
      <c r="Q80" s="24"/>
    </row>
    <row r="81" spans="10:17" x14ac:dyDescent="0.25">
      <c r="J81" s="24"/>
      <c r="K81" s="24"/>
      <c r="L81" s="24"/>
      <c r="M81" s="24"/>
      <c r="N81" s="24"/>
      <c r="O81" s="24"/>
      <c r="P81" s="24"/>
      <c r="Q81" s="24"/>
    </row>
    <row r="82" spans="10:17" ht="38.25" customHeight="1" x14ac:dyDescent="0.25">
      <c r="J82" s="24"/>
      <c r="K82" s="24"/>
      <c r="L82" s="24"/>
      <c r="M82" s="24"/>
      <c r="N82" s="24"/>
      <c r="O82" s="24"/>
      <c r="P82" s="24"/>
      <c r="Q82" s="24"/>
    </row>
    <row r="83" spans="10:17" x14ac:dyDescent="0.25">
      <c r="J83" s="24"/>
      <c r="K83" s="24"/>
      <c r="L83" s="24"/>
      <c r="M83" s="24"/>
      <c r="N83" s="24"/>
      <c r="O83" s="24"/>
      <c r="P83" s="24"/>
      <c r="Q83" s="24"/>
    </row>
    <row r="84" spans="10:17" ht="45" customHeight="1" x14ac:dyDescent="0.25">
      <c r="J84" s="24"/>
      <c r="K84" s="24"/>
      <c r="L84" s="24"/>
      <c r="M84" s="24"/>
      <c r="N84" s="24"/>
      <c r="O84" s="24"/>
      <c r="P84" s="24"/>
      <c r="Q84" s="24"/>
    </row>
    <row r="85" spans="10:17" ht="43.5" customHeight="1" x14ac:dyDescent="0.25">
      <c r="J85" s="24"/>
      <c r="K85" s="24"/>
      <c r="L85" s="24"/>
      <c r="M85" s="24"/>
      <c r="N85" s="24"/>
      <c r="O85" s="24"/>
      <c r="P85" s="24"/>
      <c r="Q85" s="24"/>
    </row>
    <row r="86" spans="10:17" x14ac:dyDescent="0.25">
      <c r="J86" s="24"/>
      <c r="K86" s="24"/>
      <c r="L86" s="24"/>
      <c r="M86" s="24"/>
      <c r="N86" s="24"/>
      <c r="O86" s="24"/>
      <c r="P86" s="24"/>
      <c r="Q86" s="24"/>
    </row>
    <row r="87" spans="10:17" x14ac:dyDescent="0.25">
      <c r="J87" s="24"/>
      <c r="K87" s="24"/>
      <c r="L87" s="24"/>
      <c r="M87" s="24"/>
      <c r="N87" s="24"/>
      <c r="O87" s="24"/>
      <c r="P87" s="24"/>
      <c r="Q87" s="24"/>
    </row>
    <row r="88" spans="10:17" x14ac:dyDescent="0.25">
      <c r="J88" s="24"/>
      <c r="K88" s="24"/>
      <c r="L88" s="24"/>
      <c r="M88" s="24"/>
      <c r="N88" s="24"/>
      <c r="O88" s="24"/>
      <c r="P88" s="24"/>
      <c r="Q88" s="24"/>
    </row>
    <row r="89" spans="10:17" x14ac:dyDescent="0.25">
      <c r="J89" s="24"/>
      <c r="K89" s="24"/>
      <c r="L89" s="24"/>
      <c r="M89" s="24"/>
      <c r="N89" s="24"/>
      <c r="O89" s="24"/>
      <c r="P89" s="24"/>
      <c r="Q89" s="24"/>
    </row>
    <row r="90" spans="10:17" x14ac:dyDescent="0.25">
      <c r="J90" s="24"/>
      <c r="K90" s="24"/>
      <c r="L90" s="24"/>
      <c r="M90" s="24"/>
      <c r="N90" s="24"/>
      <c r="O90" s="24"/>
      <c r="P90" s="24"/>
      <c r="Q90" s="24"/>
    </row>
    <row r="91" spans="10:17" x14ac:dyDescent="0.25">
      <c r="J91" s="24"/>
      <c r="K91" s="24"/>
      <c r="L91" s="24"/>
      <c r="M91" s="24"/>
      <c r="N91" s="24"/>
      <c r="O91" s="24"/>
      <c r="P91" s="24"/>
      <c r="Q91" s="24"/>
    </row>
    <row r="92" spans="10:17" x14ac:dyDescent="0.25">
      <c r="J92" s="24"/>
      <c r="K92" s="24"/>
      <c r="L92" s="24"/>
      <c r="M92" s="24"/>
      <c r="N92" s="24"/>
      <c r="O92" s="24"/>
      <c r="P92" s="24"/>
      <c r="Q92" s="24"/>
    </row>
    <row r="93" spans="10:17" x14ac:dyDescent="0.25">
      <c r="J93" s="24"/>
      <c r="K93" s="24"/>
      <c r="L93" s="24"/>
      <c r="M93" s="24"/>
      <c r="N93" s="24"/>
      <c r="O93" s="24"/>
      <c r="P93" s="24"/>
      <c r="Q93" s="24"/>
    </row>
    <row r="94" spans="10:17" x14ac:dyDescent="0.25">
      <c r="J94" s="24"/>
      <c r="K94" s="24"/>
      <c r="L94" s="24"/>
      <c r="M94" s="24"/>
      <c r="N94" s="24"/>
      <c r="O94" s="24"/>
      <c r="P94" s="24"/>
      <c r="Q94" s="24"/>
    </row>
    <row r="95" spans="10:17" x14ac:dyDescent="0.25">
      <c r="J95" s="24"/>
      <c r="K95" s="24"/>
      <c r="L95" s="24"/>
      <c r="M95" s="24"/>
      <c r="N95" s="24"/>
      <c r="O95" s="24"/>
      <c r="P95" s="24"/>
      <c r="Q95" s="24"/>
    </row>
    <row r="96" spans="10:17" x14ac:dyDescent="0.25">
      <c r="J96" s="24"/>
      <c r="K96" s="24"/>
      <c r="L96" s="24"/>
      <c r="M96" s="24"/>
      <c r="N96" s="24"/>
      <c r="O96" s="24"/>
      <c r="P96" s="24"/>
      <c r="Q96" s="24"/>
    </row>
    <row r="97" spans="10:17" x14ac:dyDescent="0.25">
      <c r="J97" s="24"/>
      <c r="K97" s="24"/>
      <c r="L97" s="24"/>
      <c r="M97" s="24"/>
      <c r="N97" s="24"/>
      <c r="O97" s="24"/>
      <c r="P97" s="24"/>
      <c r="Q97" s="24"/>
    </row>
    <row r="98" spans="10:17" x14ac:dyDescent="0.25">
      <c r="J98" s="24"/>
      <c r="K98" s="24"/>
      <c r="L98" s="24"/>
      <c r="M98" s="24"/>
      <c r="N98" s="24"/>
      <c r="O98" s="24"/>
      <c r="P98" s="24"/>
      <c r="Q98" s="24"/>
    </row>
    <row r="99" spans="10:17" x14ac:dyDescent="0.25">
      <c r="J99" s="24"/>
      <c r="K99" s="24"/>
      <c r="L99" s="24"/>
      <c r="M99" s="24"/>
      <c r="N99" s="24"/>
      <c r="O99" s="24"/>
      <c r="P99" s="24"/>
      <c r="Q99" s="24"/>
    </row>
    <row r="100" spans="10:17" x14ac:dyDescent="0.25">
      <c r="J100" s="24"/>
      <c r="K100" s="24"/>
      <c r="L100" s="24"/>
      <c r="M100" s="24"/>
      <c r="N100" s="24"/>
      <c r="O100" s="24"/>
      <c r="P100" s="24"/>
      <c r="Q100" s="24"/>
    </row>
    <row r="101" spans="10:17" x14ac:dyDescent="0.25">
      <c r="J101" s="24"/>
      <c r="K101" s="24"/>
      <c r="L101" s="24"/>
      <c r="M101" s="24"/>
      <c r="N101" s="24"/>
      <c r="O101" s="24"/>
      <c r="P101" s="24"/>
      <c r="Q101" s="24"/>
    </row>
    <row r="102" spans="10:17" x14ac:dyDescent="0.25">
      <c r="J102" s="24"/>
      <c r="K102" s="24"/>
      <c r="L102" s="24"/>
      <c r="M102" s="24"/>
      <c r="N102" s="24"/>
      <c r="O102" s="24"/>
      <c r="P102" s="24"/>
      <c r="Q102" s="24"/>
    </row>
    <row r="103" spans="10:17" x14ac:dyDescent="0.25">
      <c r="J103" s="24"/>
      <c r="K103" s="24"/>
      <c r="L103" s="24"/>
      <c r="M103" s="24"/>
      <c r="N103" s="24"/>
      <c r="O103" s="24"/>
      <c r="P103" s="24"/>
      <c r="Q103" s="24"/>
    </row>
  </sheetData>
  <mergeCells count="10">
    <mergeCell ref="F42:G42"/>
    <mergeCell ref="B2:F4"/>
    <mergeCell ref="C5:D5"/>
    <mergeCell ref="F5:F8"/>
    <mergeCell ref="C8:D8"/>
    <mergeCell ref="B22:B26"/>
    <mergeCell ref="B27:B29"/>
    <mergeCell ref="C30:E30"/>
    <mergeCell ref="B31:B33"/>
    <mergeCell ref="F41:G41"/>
  </mergeCells>
  <conditionalFormatting sqref="I22">
    <cfRule type="containsText" dxfId="217" priority="201" operator="containsText" text="NAČRTOVANA VREDNOST JE USTREZNA">
      <formula>NOT(ISERROR(SEARCH("NAČRTOVANA VREDNOST JE USTREZNA",I22)))</formula>
    </cfRule>
    <cfRule type="containsText" dxfId="216" priority="202" operator="containsText" text="NAČRTOVANA VREDNOST JE USTREZNA">
      <formula>NOT(ISERROR(SEARCH("NAČRTOVANA VREDNOST JE USTREZNA",I22)))</formula>
    </cfRule>
    <cfRule type="containsText" dxfId="215" priority="203" operator="containsText" text="NAČRTOVANA VREDNOST PRESEGA MAKSIMALNO VREDNOST FINANCIRANJA AKTIVNOSTI">
      <formula>NOT(ISERROR(SEARCH("NAČRTOVANA VREDNOST PRESEGA MAKSIMALNO VREDNOST FINANCIRANJA AKTIVNOSTI",I22)))</formula>
    </cfRule>
    <cfRule type="containsText" dxfId="214" priority="204" operator="containsText" text="NAČRTOVANA VIŠINA JE USTREZNA">
      <formula>NOT(ISERROR(SEARCH("NAČRTOVANA VIŠINA JE USTREZNA",I22)))</formula>
    </cfRule>
    <cfRule type="containsText" dxfId="213" priority="269" operator="containsText" text="NAČRTOVANA VIŠINA PRESEGA MAKSIMALNO VREDNOST FINANCIRANJA AKTIVNOSTI">
      <formula>NOT(ISERROR(SEARCH("NAČRTOVANA VIŠINA PRESEGA MAKSIMALNO VREDNOST FINANCIRANJA AKTIVNOSTI",I22)))</formula>
    </cfRule>
    <cfRule type="containsText" dxfId="212" priority="270" operator="containsText" text="NAČRTOVANA VIŠINA JE USTREZNA">
      <formula>NOT(ISERROR(SEARCH("NAČRTOVANA VIŠINA JE USTREZNA",I22)))</formula>
    </cfRule>
  </conditionalFormatting>
  <conditionalFormatting sqref="F42">
    <cfRule type="containsText" dxfId="211" priority="263" operator="containsText" text="VIŠINA FINANCIRANJA OPERACIJE NI USTREZNA">
      <formula>NOT(ISERROR(SEARCH("VIŠINA FINANCIRANJA OPERACIJE NI USTREZNA",F42)))</formula>
    </cfRule>
    <cfRule type="containsText" dxfId="210" priority="264" operator="containsText" text="VIŠINA FINANCIRANJA OPERACIJE JE USTREZNA">
      <formula>NOT(ISERROR(SEARCH("VIŠINA FINANCIRANJA OPERACIJE JE USTREZNA",F42)))</formula>
    </cfRule>
  </conditionalFormatting>
  <conditionalFormatting sqref="I11">
    <cfRule type="containsText" dxfId="209" priority="257" operator="containsText" text="NAČRTOVANO ŠTEVILO UR JE USTREZNO">
      <formula>NOT(ISERROR(SEARCH("NAČRTOVANO ŠTEVILO UR JE USTREZNO",I11)))</formula>
    </cfRule>
    <cfRule type="containsText" dxfId="208" priority="258" operator="containsText" text="NAČRTOVANO ŠTEVILO UR PRESEGA LETNI OBSEG UR">
      <formula>NOT(ISERROR(SEARCH("NAČRTOVANO ŠTEVILO UR PRESEGA LETNI OBSEG UR",I11)))</formula>
    </cfRule>
    <cfRule type="containsText" dxfId="207" priority="259" operator="containsText" text="NAČRTOVANA VIŠINA PRESEGA MAKSIMALNO VREDNOST FINANCIRANJA AKTIVNOSTI">
      <formula>NOT(ISERROR(SEARCH("NAČRTOVANA VIŠINA PRESEGA MAKSIMALNO VREDNOST FINANCIRANJA AKTIVNOSTI",I11)))</formula>
    </cfRule>
    <cfRule type="containsText" dxfId="206" priority="260" operator="containsText" text="NAČRTOVANA VIŠINA JE USTREZNA">
      <formula>NOT(ISERROR(SEARCH("NAČRTOVANA VIŠINA JE USTREZNA",I11)))</formula>
    </cfRule>
  </conditionalFormatting>
  <conditionalFormatting sqref="I21">
    <cfRule type="containsText" dxfId="205" priority="253" operator="containsText" text="NAČRTOVANO ŠTEVILO UR JE USTREZNO">
      <formula>NOT(ISERROR(SEARCH("NAČRTOVANO ŠTEVILO UR JE USTREZNO",I21)))</formula>
    </cfRule>
    <cfRule type="containsText" dxfId="204" priority="254" operator="containsText" text="NAČRTOVANO ŠTEVILO UR PRESEGA LETNI OBSEG UR">
      <formula>NOT(ISERROR(SEARCH("NAČRTOVANO ŠTEVILO UR PRESEGA LETNI OBSEG UR",I21)))</formula>
    </cfRule>
    <cfRule type="containsText" dxfId="203" priority="255" operator="containsText" text="NAČRTOVANA VIŠINA PRESEGA MAKSIMALNO VREDNOST FINANCIRANJA AKTIVNOSTI">
      <formula>NOT(ISERROR(SEARCH("NAČRTOVANA VIŠINA PRESEGA MAKSIMALNO VREDNOST FINANCIRANJA AKTIVNOSTI",I21)))</formula>
    </cfRule>
    <cfRule type="containsText" dxfId="202" priority="256" operator="containsText" text="NAČRTOVANA VIŠINA JE USTREZNA">
      <formula>NOT(ISERROR(SEARCH("NAČRTOVANA VIŠINA JE USTREZNA",I21)))</formula>
    </cfRule>
  </conditionalFormatting>
  <conditionalFormatting sqref="I23">
    <cfRule type="containsText" dxfId="201" priority="195" operator="containsText" text="NAČRTOVANA VREDNOST JE USTREZNA">
      <formula>NOT(ISERROR(SEARCH("NAČRTOVANA VREDNOST JE USTREZNA",I23)))</formula>
    </cfRule>
    <cfRule type="containsText" dxfId="200" priority="196" operator="containsText" text="NAČRTOVANA VREDNOST JE USTREZNA">
      <formula>NOT(ISERROR(SEARCH("NAČRTOVANA VREDNOST JE USTREZNA",I23)))</formula>
    </cfRule>
    <cfRule type="containsText" dxfId="199" priority="197" operator="containsText" text="NAČRTOVANA VREDNOST PRESEGA MAKSIMALNO VREDNOST FINANCIRANJA AKTIVNOSTI">
      <formula>NOT(ISERROR(SEARCH("NAČRTOVANA VREDNOST PRESEGA MAKSIMALNO VREDNOST FINANCIRANJA AKTIVNOSTI",I23)))</formula>
    </cfRule>
    <cfRule type="containsText" dxfId="198" priority="198" operator="containsText" text="NAČRTOVANA VIŠINA JE USTREZNA">
      <formula>NOT(ISERROR(SEARCH("NAČRTOVANA VIŠINA JE USTREZNA",I23)))</formula>
    </cfRule>
    <cfRule type="containsText" dxfId="197" priority="199" operator="containsText" text="NAČRTOVANA VIŠINA PRESEGA MAKSIMALNO VREDNOST FINANCIRANJA AKTIVNOSTI">
      <formula>NOT(ISERROR(SEARCH("NAČRTOVANA VIŠINA PRESEGA MAKSIMALNO VREDNOST FINANCIRANJA AKTIVNOSTI",I23)))</formula>
    </cfRule>
    <cfRule type="containsText" dxfId="196" priority="200" operator="containsText" text="NAČRTOVANA VIŠINA JE USTREZNA">
      <formula>NOT(ISERROR(SEARCH("NAČRTOVANA VIŠINA JE USTREZNA",I23)))</formula>
    </cfRule>
  </conditionalFormatting>
  <conditionalFormatting sqref="I24">
    <cfRule type="containsText" dxfId="195" priority="189" operator="containsText" text="NAČRTOVANA VREDNOST JE USTREZNA">
      <formula>NOT(ISERROR(SEARCH("NAČRTOVANA VREDNOST JE USTREZNA",I24)))</formula>
    </cfRule>
    <cfRule type="containsText" dxfId="194" priority="190" operator="containsText" text="NAČRTOVANA VREDNOST JE USTREZNA">
      <formula>NOT(ISERROR(SEARCH("NAČRTOVANA VREDNOST JE USTREZNA",I24)))</formula>
    </cfRule>
    <cfRule type="containsText" dxfId="193" priority="191" operator="containsText" text="NAČRTOVANA VREDNOST PRESEGA MAKSIMALNO VREDNOST FINANCIRANJA AKTIVNOSTI">
      <formula>NOT(ISERROR(SEARCH("NAČRTOVANA VREDNOST PRESEGA MAKSIMALNO VREDNOST FINANCIRANJA AKTIVNOSTI",I24)))</formula>
    </cfRule>
    <cfRule type="containsText" dxfId="192" priority="192" operator="containsText" text="NAČRTOVANA VIŠINA JE USTREZNA">
      <formula>NOT(ISERROR(SEARCH("NAČRTOVANA VIŠINA JE USTREZNA",I24)))</formula>
    </cfRule>
    <cfRule type="containsText" dxfId="191" priority="193" operator="containsText" text="NAČRTOVANA VIŠINA PRESEGA MAKSIMALNO VREDNOST FINANCIRANJA AKTIVNOSTI">
      <formula>NOT(ISERROR(SEARCH("NAČRTOVANA VIŠINA PRESEGA MAKSIMALNO VREDNOST FINANCIRANJA AKTIVNOSTI",I24)))</formula>
    </cfRule>
    <cfRule type="containsText" dxfId="190" priority="194" operator="containsText" text="NAČRTOVANA VIŠINA JE USTREZNA">
      <formula>NOT(ISERROR(SEARCH("NAČRTOVANA VIŠINA JE USTREZNA",I24)))</formula>
    </cfRule>
  </conditionalFormatting>
  <conditionalFormatting sqref="I25">
    <cfRule type="containsText" dxfId="189" priority="183" operator="containsText" text="NAČRTOVANA VREDNOST JE USTREZNA">
      <formula>NOT(ISERROR(SEARCH("NAČRTOVANA VREDNOST JE USTREZNA",I25)))</formula>
    </cfRule>
    <cfRule type="containsText" dxfId="188" priority="184" operator="containsText" text="NAČRTOVANA VREDNOST JE USTREZNA">
      <formula>NOT(ISERROR(SEARCH("NAČRTOVANA VREDNOST JE USTREZNA",I25)))</formula>
    </cfRule>
    <cfRule type="containsText" dxfId="187" priority="185" operator="containsText" text="NAČRTOVANA VREDNOST PRESEGA MAKSIMALNO VREDNOST FINANCIRANJA AKTIVNOSTI">
      <formula>NOT(ISERROR(SEARCH("NAČRTOVANA VREDNOST PRESEGA MAKSIMALNO VREDNOST FINANCIRANJA AKTIVNOSTI",I25)))</formula>
    </cfRule>
    <cfRule type="containsText" dxfId="186" priority="186" operator="containsText" text="NAČRTOVANA VIŠINA JE USTREZNA">
      <formula>NOT(ISERROR(SEARCH("NAČRTOVANA VIŠINA JE USTREZNA",I25)))</formula>
    </cfRule>
    <cfRule type="containsText" dxfId="185" priority="187" operator="containsText" text="NAČRTOVANA VIŠINA PRESEGA MAKSIMALNO VREDNOST FINANCIRANJA AKTIVNOSTI">
      <formula>NOT(ISERROR(SEARCH("NAČRTOVANA VIŠINA PRESEGA MAKSIMALNO VREDNOST FINANCIRANJA AKTIVNOSTI",I25)))</formula>
    </cfRule>
    <cfRule type="containsText" dxfId="184" priority="188" operator="containsText" text="NAČRTOVANA VIŠINA JE USTREZNA">
      <formula>NOT(ISERROR(SEARCH("NAČRTOVANA VIŠINA JE USTREZNA",I25)))</formula>
    </cfRule>
  </conditionalFormatting>
  <conditionalFormatting sqref="I26">
    <cfRule type="containsText" dxfId="183" priority="177" operator="containsText" text="NAČRTOVANA VREDNOST JE USTREZNA">
      <formula>NOT(ISERROR(SEARCH("NAČRTOVANA VREDNOST JE USTREZNA",I26)))</formula>
    </cfRule>
    <cfRule type="containsText" dxfId="182" priority="178" operator="containsText" text="NAČRTOVANA VREDNOST JE USTREZNA">
      <formula>NOT(ISERROR(SEARCH("NAČRTOVANA VREDNOST JE USTREZNA",I26)))</formula>
    </cfRule>
    <cfRule type="containsText" dxfId="181" priority="179" operator="containsText" text="NAČRTOVANA VREDNOST PRESEGA MAKSIMALNO VREDNOST FINANCIRANJA AKTIVNOSTI">
      <formula>NOT(ISERROR(SEARCH("NAČRTOVANA VREDNOST PRESEGA MAKSIMALNO VREDNOST FINANCIRANJA AKTIVNOSTI",I26)))</formula>
    </cfRule>
    <cfRule type="containsText" dxfId="180" priority="180" operator="containsText" text="NAČRTOVANA VIŠINA JE USTREZNA">
      <formula>NOT(ISERROR(SEARCH("NAČRTOVANA VIŠINA JE USTREZNA",I26)))</formula>
    </cfRule>
    <cfRule type="containsText" dxfId="179" priority="181" operator="containsText" text="NAČRTOVANA VIŠINA PRESEGA MAKSIMALNO VREDNOST FINANCIRANJA AKTIVNOSTI">
      <formula>NOT(ISERROR(SEARCH("NAČRTOVANA VIŠINA PRESEGA MAKSIMALNO VREDNOST FINANCIRANJA AKTIVNOSTI",I26)))</formula>
    </cfRule>
    <cfRule type="containsText" dxfId="178" priority="182" operator="containsText" text="NAČRTOVANA VIŠINA JE USTREZNA">
      <formula>NOT(ISERROR(SEARCH("NAČRTOVANA VIŠINA JE USTREZNA",I26)))</formula>
    </cfRule>
  </conditionalFormatting>
  <conditionalFormatting sqref="I27">
    <cfRule type="containsText" dxfId="177" priority="153" operator="containsText" text="NAČRTOVANA VREDNOST JE USTREZNA">
      <formula>NOT(ISERROR(SEARCH("NAČRTOVANA VREDNOST JE USTREZNA",I27)))</formula>
    </cfRule>
    <cfRule type="containsText" dxfId="176" priority="154" operator="containsText" text="NAČRTOVANA VREDNOST JE USTREZNA">
      <formula>NOT(ISERROR(SEARCH("NAČRTOVANA VREDNOST JE USTREZNA",I27)))</formula>
    </cfRule>
    <cfRule type="containsText" dxfId="175" priority="155" operator="containsText" text="NAČRTOVANA VREDNOST PRESEGA MAKSIMALNO VREDNOST FINANCIRANJA AKTIVNOSTI">
      <formula>NOT(ISERROR(SEARCH("NAČRTOVANA VREDNOST PRESEGA MAKSIMALNO VREDNOST FINANCIRANJA AKTIVNOSTI",I27)))</formula>
    </cfRule>
    <cfRule type="containsText" dxfId="174" priority="156" operator="containsText" text="NAČRTOVANA VIŠINA JE USTREZNA">
      <formula>NOT(ISERROR(SEARCH("NAČRTOVANA VIŠINA JE USTREZNA",I27)))</formula>
    </cfRule>
    <cfRule type="containsText" dxfId="173" priority="157" operator="containsText" text="NAČRTOVANA VIŠINA PRESEGA MAKSIMALNO VREDNOST FINANCIRANJA AKTIVNOSTI">
      <formula>NOT(ISERROR(SEARCH("NAČRTOVANA VIŠINA PRESEGA MAKSIMALNO VREDNOST FINANCIRANJA AKTIVNOSTI",I27)))</formula>
    </cfRule>
    <cfRule type="containsText" dxfId="172" priority="158" operator="containsText" text="NAČRTOVANA VIŠINA JE USTREZNA">
      <formula>NOT(ISERROR(SEARCH("NAČRTOVANA VIŠINA JE USTREZNA",I27)))</formula>
    </cfRule>
  </conditionalFormatting>
  <conditionalFormatting sqref="I28">
    <cfRule type="containsText" dxfId="171" priority="147" operator="containsText" text="NAČRTOVANA VREDNOST JE USTREZNA">
      <formula>NOT(ISERROR(SEARCH("NAČRTOVANA VREDNOST JE USTREZNA",I28)))</formula>
    </cfRule>
    <cfRule type="containsText" dxfId="170" priority="148" operator="containsText" text="NAČRTOVANA VREDNOST JE USTREZNA">
      <formula>NOT(ISERROR(SEARCH("NAČRTOVANA VREDNOST JE USTREZNA",I28)))</formula>
    </cfRule>
    <cfRule type="containsText" dxfId="169" priority="149" operator="containsText" text="NAČRTOVANA VREDNOST PRESEGA MAKSIMALNO VREDNOST FINANCIRANJA AKTIVNOSTI">
      <formula>NOT(ISERROR(SEARCH("NAČRTOVANA VREDNOST PRESEGA MAKSIMALNO VREDNOST FINANCIRANJA AKTIVNOSTI",I28)))</formula>
    </cfRule>
    <cfRule type="containsText" dxfId="168" priority="150" operator="containsText" text="NAČRTOVANA VIŠINA JE USTREZNA">
      <formula>NOT(ISERROR(SEARCH("NAČRTOVANA VIŠINA JE USTREZNA",I28)))</formula>
    </cfRule>
    <cfRule type="containsText" dxfId="167" priority="151" operator="containsText" text="NAČRTOVANA VIŠINA PRESEGA MAKSIMALNO VREDNOST FINANCIRANJA AKTIVNOSTI">
      <formula>NOT(ISERROR(SEARCH("NAČRTOVANA VIŠINA PRESEGA MAKSIMALNO VREDNOST FINANCIRANJA AKTIVNOSTI",I28)))</formula>
    </cfRule>
    <cfRule type="containsText" dxfId="166" priority="152" operator="containsText" text="NAČRTOVANA VIŠINA JE USTREZNA">
      <formula>NOT(ISERROR(SEARCH("NAČRTOVANA VIŠINA JE USTREZNA",I28)))</formula>
    </cfRule>
  </conditionalFormatting>
  <conditionalFormatting sqref="I29">
    <cfRule type="containsText" dxfId="165" priority="141" operator="containsText" text="NAČRTOVANA VREDNOST JE USTREZNA">
      <formula>NOT(ISERROR(SEARCH("NAČRTOVANA VREDNOST JE USTREZNA",I29)))</formula>
    </cfRule>
    <cfRule type="containsText" dxfId="164" priority="142" operator="containsText" text="NAČRTOVANA VREDNOST JE USTREZNA">
      <formula>NOT(ISERROR(SEARCH("NAČRTOVANA VREDNOST JE USTREZNA",I29)))</formula>
    </cfRule>
    <cfRule type="containsText" dxfId="163" priority="143" operator="containsText" text="NAČRTOVANA VREDNOST PRESEGA MAKSIMALNO VREDNOST FINANCIRANJA AKTIVNOSTI">
      <formula>NOT(ISERROR(SEARCH("NAČRTOVANA VREDNOST PRESEGA MAKSIMALNO VREDNOST FINANCIRANJA AKTIVNOSTI",I29)))</formula>
    </cfRule>
    <cfRule type="containsText" dxfId="162" priority="144" operator="containsText" text="NAČRTOVANA VIŠINA JE USTREZNA">
      <formula>NOT(ISERROR(SEARCH("NAČRTOVANA VIŠINA JE USTREZNA",I29)))</formula>
    </cfRule>
    <cfRule type="containsText" dxfId="161" priority="145" operator="containsText" text="NAČRTOVANA VIŠINA PRESEGA MAKSIMALNO VREDNOST FINANCIRANJA AKTIVNOSTI">
      <formula>NOT(ISERROR(SEARCH("NAČRTOVANA VIŠINA PRESEGA MAKSIMALNO VREDNOST FINANCIRANJA AKTIVNOSTI",I29)))</formula>
    </cfRule>
    <cfRule type="containsText" dxfId="160" priority="146" operator="containsText" text="NAČRTOVANA VIŠINA JE USTREZNA">
      <formula>NOT(ISERROR(SEARCH("NAČRTOVANA VIŠINA JE USTREZNA",I29)))</formula>
    </cfRule>
  </conditionalFormatting>
  <conditionalFormatting sqref="I12">
    <cfRule type="containsText" dxfId="159" priority="41" operator="containsText" text="NAČRTOVANO ŠT. UR PRESEGA LETNI OBSEG UR">
      <formula>NOT(ISERROR(SEARCH("NAČRTOVANO ŠT. UR PRESEGA LETNI OBSEG UR",I12)))</formula>
    </cfRule>
    <cfRule type="containsText" dxfId="158" priority="42" operator="containsText" text="NAČRTOVANO ŠT. UR PRESEGA LETNI OBSEG UR ">
      <formula>NOT(ISERROR(SEARCH("NAČRTOVANO ŠT. UR PRESEGA LETNI OBSEG UR ",I12)))</formula>
    </cfRule>
    <cfRule type="containsText" dxfId="157" priority="43" operator="containsText" text="NAČRTOVANO ŠT. UR JE USTREZNO">
      <formula>NOT(ISERROR(SEARCH("NAČRTOVANO ŠT. UR JE USTREZNO",I12)))</formula>
    </cfRule>
    <cfRule type="containsText" dxfId="156" priority="45" operator="containsText" text="NAČRTOVANO ŠTEVILO UR JE USTREZNO">
      <formula>NOT(ISERROR(SEARCH("NAČRTOVANO ŠTEVILO UR JE USTREZNO",I12)))</formula>
    </cfRule>
    <cfRule type="containsText" dxfId="155" priority="46" operator="containsText" text="NAČRTOVANO ŠTEVILO UR PRESEGA LETNI OBSEG UR">
      <formula>NOT(ISERROR(SEARCH("NAČRTOVANO ŠTEVILO UR PRESEGA LETNI OBSEG UR",I12)))</formula>
    </cfRule>
    <cfRule type="containsText" dxfId="154" priority="47" operator="containsText" text="NAČRTOVANA VIŠINA PRESEGA MAKSIMALNO VREDNOST FINANCIRANJA AKTIVNOSTI">
      <formula>NOT(ISERROR(SEARCH("NAČRTOVANA VIŠINA PRESEGA MAKSIMALNO VREDNOST FINANCIRANJA AKTIVNOSTI",I12)))</formula>
    </cfRule>
    <cfRule type="containsText" dxfId="153" priority="48" operator="containsText" text="NAČRTOVANA VIŠINA JE USTREZNA">
      <formula>NOT(ISERROR(SEARCH("NAČRTOVANA VIŠINA JE USTREZNA",I12)))</formula>
    </cfRule>
  </conditionalFormatting>
  <conditionalFormatting sqref="I13">
    <cfRule type="containsText" dxfId="152" priority="33" operator="containsText" text="NAČRTOVANO ŠT. UR PRESEGA LETNI OBSEG UR">
      <formula>NOT(ISERROR(SEARCH("NAČRTOVANO ŠT. UR PRESEGA LETNI OBSEG UR",I13)))</formula>
    </cfRule>
    <cfRule type="containsText" dxfId="151" priority="34" operator="containsText" text="NAČRTOVANO ŠT. UR PRESEGA LETNI OBSEG UR ">
      <formula>NOT(ISERROR(SEARCH("NAČRTOVANO ŠT. UR PRESEGA LETNI OBSEG UR ",I13)))</formula>
    </cfRule>
    <cfRule type="containsText" dxfId="150" priority="35" operator="containsText" text="NAČRTOVANO ŠT. UR JE USTREZNO">
      <formula>NOT(ISERROR(SEARCH("NAČRTOVANO ŠT. UR JE USTREZNO",I13)))</formula>
    </cfRule>
    <cfRule type="containsText" dxfId="149" priority="37" operator="containsText" text="NAČRTOVANO ŠTEVILO UR JE USTREZNO">
      <formula>NOT(ISERROR(SEARCH("NAČRTOVANO ŠTEVILO UR JE USTREZNO",I13)))</formula>
    </cfRule>
    <cfRule type="containsText" dxfId="148" priority="38" operator="containsText" text="NAČRTOVANO ŠTEVILO UR PRESEGA LETNI OBSEG UR">
      <formula>NOT(ISERROR(SEARCH("NAČRTOVANO ŠTEVILO UR PRESEGA LETNI OBSEG UR",I13)))</formula>
    </cfRule>
    <cfRule type="containsText" dxfId="147" priority="39" operator="containsText" text="NAČRTOVANA VIŠINA PRESEGA MAKSIMALNO VREDNOST FINANCIRANJA AKTIVNOSTI">
      <formula>NOT(ISERROR(SEARCH("NAČRTOVANA VIŠINA PRESEGA MAKSIMALNO VREDNOST FINANCIRANJA AKTIVNOSTI",I13)))</formula>
    </cfRule>
    <cfRule type="containsText" dxfId="146" priority="40" operator="containsText" text="NAČRTOVANA VIŠINA JE USTREZNA">
      <formula>NOT(ISERROR(SEARCH("NAČRTOVANA VIŠINA JE USTREZNA",I13)))</formula>
    </cfRule>
  </conditionalFormatting>
  <conditionalFormatting sqref="I14">
    <cfRule type="containsText" dxfId="145" priority="25" operator="containsText" text="NAČRTOVANO ŠT. UR PRESEGA LETNI OBSEG UR">
      <formula>NOT(ISERROR(SEARCH("NAČRTOVANO ŠT. UR PRESEGA LETNI OBSEG UR",I14)))</formula>
    </cfRule>
    <cfRule type="containsText" dxfId="144" priority="26" operator="containsText" text="NAČRTOVANO ŠT. UR PRESEGA LETNI OBSEG UR ">
      <formula>NOT(ISERROR(SEARCH("NAČRTOVANO ŠT. UR PRESEGA LETNI OBSEG UR ",I14)))</formula>
    </cfRule>
    <cfRule type="containsText" dxfId="143" priority="27" operator="containsText" text="NAČRTOVANO ŠT. UR JE USTREZNO">
      <formula>NOT(ISERROR(SEARCH("NAČRTOVANO ŠT. UR JE USTREZNO",I14)))</formula>
    </cfRule>
    <cfRule type="containsText" dxfId="142" priority="29" operator="containsText" text="NAČRTOVANO ŠTEVILO UR JE USTREZNO">
      <formula>NOT(ISERROR(SEARCH("NAČRTOVANO ŠTEVILO UR JE USTREZNO",I14)))</formula>
    </cfRule>
    <cfRule type="containsText" dxfId="141" priority="30" operator="containsText" text="NAČRTOVANO ŠTEVILO UR PRESEGA LETNI OBSEG UR">
      <formula>NOT(ISERROR(SEARCH("NAČRTOVANO ŠTEVILO UR PRESEGA LETNI OBSEG UR",I14)))</formula>
    </cfRule>
    <cfRule type="containsText" dxfId="140" priority="31" operator="containsText" text="NAČRTOVANA VIŠINA PRESEGA MAKSIMALNO VREDNOST FINANCIRANJA AKTIVNOSTI">
      <formula>NOT(ISERROR(SEARCH("NAČRTOVANA VIŠINA PRESEGA MAKSIMALNO VREDNOST FINANCIRANJA AKTIVNOSTI",I14)))</formula>
    </cfRule>
    <cfRule type="containsText" dxfId="139" priority="32" operator="containsText" text="NAČRTOVANA VIŠINA JE USTREZNA">
      <formula>NOT(ISERROR(SEARCH("NAČRTOVANA VIŠINA JE USTREZNA",I14)))</formula>
    </cfRule>
  </conditionalFormatting>
  <conditionalFormatting sqref="I15">
    <cfRule type="containsText" dxfId="138" priority="17" operator="containsText" text="NAČRTOVANO ŠT. UR PRESEGA LETNI OBSEG UR">
      <formula>NOT(ISERROR(SEARCH("NAČRTOVANO ŠT. UR PRESEGA LETNI OBSEG UR",I15)))</formula>
    </cfRule>
    <cfRule type="containsText" dxfId="137" priority="18" operator="containsText" text="NAČRTOVANO ŠT. UR PRESEGA LETNI OBSEG UR ">
      <formula>NOT(ISERROR(SEARCH("NAČRTOVANO ŠT. UR PRESEGA LETNI OBSEG UR ",I15)))</formula>
    </cfRule>
    <cfRule type="containsText" dxfId="136" priority="19" operator="containsText" text="NAČRTOVANO ŠT. UR JE USTREZNO">
      <formula>NOT(ISERROR(SEARCH("NAČRTOVANO ŠT. UR JE USTREZNO",I15)))</formula>
    </cfRule>
    <cfRule type="containsText" dxfId="135" priority="21" operator="containsText" text="NAČRTOVANO ŠTEVILO UR JE USTREZNO">
      <formula>NOT(ISERROR(SEARCH("NAČRTOVANO ŠTEVILO UR JE USTREZNO",I15)))</formula>
    </cfRule>
    <cfRule type="containsText" dxfId="134" priority="22" operator="containsText" text="NAČRTOVANO ŠTEVILO UR PRESEGA LETNI OBSEG UR">
      <formula>NOT(ISERROR(SEARCH("NAČRTOVANO ŠTEVILO UR PRESEGA LETNI OBSEG UR",I15)))</formula>
    </cfRule>
    <cfRule type="containsText" dxfId="133" priority="23" operator="containsText" text="NAČRTOVANA VIŠINA PRESEGA MAKSIMALNO VREDNOST FINANCIRANJA AKTIVNOSTI">
      <formula>NOT(ISERROR(SEARCH("NAČRTOVANA VIŠINA PRESEGA MAKSIMALNO VREDNOST FINANCIRANJA AKTIVNOSTI",I15)))</formula>
    </cfRule>
    <cfRule type="containsText" dxfId="132" priority="24" operator="containsText" text="NAČRTOVANA VIŠINA JE USTREZNA">
      <formula>NOT(ISERROR(SEARCH("NAČRTOVANA VIŠINA JE USTREZNA",I15)))</formula>
    </cfRule>
  </conditionalFormatting>
  <conditionalFormatting sqref="I16">
    <cfRule type="containsText" dxfId="131" priority="9" operator="containsText" text="NAČRTOVANO ŠT. UR PRESEGA LETNI OBSEG UR">
      <formula>NOT(ISERROR(SEARCH("NAČRTOVANO ŠT. UR PRESEGA LETNI OBSEG UR",I16)))</formula>
    </cfRule>
    <cfRule type="containsText" dxfId="130" priority="10" operator="containsText" text="NAČRTOVANO ŠT. UR PRESEGA LETNI OBSEG UR ">
      <formula>NOT(ISERROR(SEARCH("NAČRTOVANO ŠT. UR PRESEGA LETNI OBSEG UR ",I16)))</formula>
    </cfRule>
    <cfRule type="containsText" dxfId="129" priority="11" operator="containsText" text="NAČRTOVANO ŠT. UR JE USTREZNO">
      <formula>NOT(ISERROR(SEARCH("NAČRTOVANO ŠT. UR JE USTREZNO",I16)))</formula>
    </cfRule>
    <cfRule type="containsText" dxfId="128" priority="13" operator="containsText" text="NAČRTOVANO ŠTEVILO UR JE USTREZNO">
      <formula>NOT(ISERROR(SEARCH("NAČRTOVANO ŠTEVILO UR JE USTREZNO",I16)))</formula>
    </cfRule>
    <cfRule type="containsText" dxfId="127" priority="14" operator="containsText" text="NAČRTOVANO ŠTEVILO UR PRESEGA LETNI OBSEG UR">
      <formula>NOT(ISERROR(SEARCH("NAČRTOVANO ŠTEVILO UR PRESEGA LETNI OBSEG UR",I16)))</formula>
    </cfRule>
    <cfRule type="containsText" dxfId="126" priority="15" operator="containsText" text="NAČRTOVANA VIŠINA PRESEGA MAKSIMALNO VREDNOST FINANCIRANJA AKTIVNOSTI">
      <formula>NOT(ISERROR(SEARCH("NAČRTOVANA VIŠINA PRESEGA MAKSIMALNO VREDNOST FINANCIRANJA AKTIVNOSTI",I16)))</formula>
    </cfRule>
    <cfRule type="containsText" dxfId="125" priority="16" operator="containsText" text="NAČRTOVANA VIŠINA JE USTREZNA">
      <formula>NOT(ISERROR(SEARCH("NAČRTOVANA VIŠINA JE USTREZNA",I16)))</formula>
    </cfRule>
  </conditionalFormatting>
  <conditionalFormatting sqref="I17">
    <cfRule type="containsText" dxfId="124" priority="1" operator="containsText" text="NAČRTOVANO ŠT. UR PRESEGA LETNI OBSEG UR">
      <formula>NOT(ISERROR(SEARCH("NAČRTOVANO ŠT. UR PRESEGA LETNI OBSEG UR",I17)))</formula>
    </cfRule>
    <cfRule type="containsText" dxfId="123" priority="2" operator="containsText" text="NAČRTOVANO ŠT. UR PRESEGA LETNI OBSEG UR ">
      <formula>NOT(ISERROR(SEARCH("NAČRTOVANO ŠT. UR PRESEGA LETNI OBSEG UR ",I17)))</formula>
    </cfRule>
    <cfRule type="containsText" dxfId="122" priority="3" operator="containsText" text="NAČRTOVANO ŠT. UR JE USTREZNO">
      <formula>NOT(ISERROR(SEARCH("NAČRTOVANO ŠT. UR JE USTREZNO",I17)))</formula>
    </cfRule>
    <cfRule type="containsText" dxfId="121" priority="5" operator="containsText" text="NAČRTOVANO ŠTEVILO UR JE USTREZNO">
      <formula>NOT(ISERROR(SEARCH("NAČRTOVANO ŠTEVILO UR JE USTREZNO",I17)))</formula>
    </cfRule>
    <cfRule type="containsText" dxfId="120" priority="6" operator="containsText" text="NAČRTOVANO ŠTEVILO UR PRESEGA LETNI OBSEG UR">
      <formula>NOT(ISERROR(SEARCH("NAČRTOVANO ŠTEVILO UR PRESEGA LETNI OBSEG UR",I17)))</formula>
    </cfRule>
    <cfRule type="containsText" dxfId="119" priority="7" operator="containsText" text="NAČRTOVANA VIŠINA PRESEGA MAKSIMALNO VREDNOST FINANCIRANJA AKTIVNOSTI">
      <formula>NOT(ISERROR(SEARCH("NAČRTOVANA VIŠINA PRESEGA MAKSIMALNO VREDNOST FINANCIRANJA AKTIVNOSTI",I17)))</formula>
    </cfRule>
    <cfRule type="containsText" dxfId="118" priority="8" operator="containsText" text="NAČRTOVANA VIŠINA JE USTREZNA">
      <formula>NOT(ISERROR(SEARCH("NAČRTOVANA VIŠINA JE USTREZNA",I17)))</formula>
    </cfRule>
  </conditionalFormatting>
  <dataValidations count="1">
    <dataValidation type="list" allowBlank="1" showDropDown="1" showInputMessage="1" showErrorMessage="1" promptTitle="Sklop 1: Tehnološki parki" sqref="C9">
      <formula1>$F$4:$F$6</formula1>
    </dataValidation>
  </dataValidations>
  <pageMargins left="0.70866141732283472" right="0.70866141732283472" top="0.74803149606299213" bottom="0.74803149606299213" header="0.31496062992125984" footer="0.31496062992125984"/>
  <pageSetup paperSize="9" scale="33" fitToHeight="2" orientation="landscape" r:id="rId1"/>
  <headerFooter alignWithMargins="0">
    <oddHeader>&amp;L&amp;G&amp;C&amp;G&amp;R&amp;G</oddHeader>
  </headerFooter>
  <rowBreaks count="1" manualBreakCount="1">
    <brk id="44" max="8" man="1"/>
  </rowBreaks>
  <legacy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4" operator="containsText" id="{F007D17B-64C4-4919-8C49-5B45566958AC}">
            <xm:f>NOT(ISERROR(SEARCH($I$12,I12)))</xm:f>
            <xm:f>$I$12</xm:f>
            <x14:dxf>
              <font>
                <color rgb="FF00863D"/>
              </font>
            </x14:dxf>
          </x14:cfRule>
          <xm:sqref>I12</xm:sqref>
        </x14:conditionalFormatting>
        <x14:conditionalFormatting xmlns:xm="http://schemas.microsoft.com/office/excel/2006/main">
          <x14:cfRule type="containsText" priority="36" operator="containsText" id="{34D09A8B-4093-4F42-9FBD-A33FDCE7684B}">
            <xm:f>NOT(ISERROR(SEARCH($I$12,I13)))</xm:f>
            <xm:f>$I$12</xm:f>
            <x14:dxf>
              <font>
                <color rgb="FF00863D"/>
              </font>
            </x14:dxf>
          </x14:cfRule>
          <xm:sqref>I13</xm:sqref>
        </x14:conditionalFormatting>
        <x14:conditionalFormatting xmlns:xm="http://schemas.microsoft.com/office/excel/2006/main">
          <x14:cfRule type="containsText" priority="28" operator="containsText" id="{35491794-7C25-4919-A92D-825BB67B789D}">
            <xm:f>NOT(ISERROR(SEARCH($I$12,I14)))</xm:f>
            <xm:f>$I$12</xm:f>
            <x14:dxf>
              <font>
                <color rgb="FF00863D"/>
              </font>
            </x14:dxf>
          </x14:cfRule>
          <xm:sqref>I14</xm:sqref>
        </x14:conditionalFormatting>
        <x14:conditionalFormatting xmlns:xm="http://schemas.microsoft.com/office/excel/2006/main">
          <x14:cfRule type="containsText" priority="20" operator="containsText" id="{828316A4-83D9-4146-B7DF-8030ED9CAAF3}">
            <xm:f>NOT(ISERROR(SEARCH($I$12,I15)))</xm:f>
            <xm:f>$I$12</xm:f>
            <x14:dxf>
              <font>
                <color rgb="FF00863D"/>
              </font>
            </x14:dxf>
          </x14:cfRule>
          <xm:sqref>I15</xm:sqref>
        </x14:conditionalFormatting>
        <x14:conditionalFormatting xmlns:xm="http://schemas.microsoft.com/office/excel/2006/main">
          <x14:cfRule type="containsText" priority="12" operator="containsText" id="{856E9B0F-C42B-4276-AA07-1F2198A1E0F1}">
            <xm:f>NOT(ISERROR(SEARCH($I$12,I16)))</xm:f>
            <xm:f>$I$12</xm:f>
            <x14:dxf>
              <font>
                <color rgb="FF00863D"/>
              </font>
            </x14:dxf>
          </x14:cfRule>
          <xm:sqref>I16</xm:sqref>
        </x14:conditionalFormatting>
        <x14:conditionalFormatting xmlns:xm="http://schemas.microsoft.com/office/excel/2006/main">
          <x14:cfRule type="containsText" priority="4" operator="containsText" id="{4EF2024E-47C7-42FA-8FFB-BEF2C68BE394}">
            <xm:f>NOT(ISERROR(SEARCH($I$12,I17)))</xm:f>
            <xm:f>$I$12</xm:f>
            <x14:dxf>
              <font>
                <color rgb="FF00863D"/>
              </font>
            </x14:dxf>
          </x14:cfRule>
          <xm:sqref>I17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1"/>
  <sheetViews>
    <sheetView view="pageBreakPreview" zoomScale="60" zoomScaleNormal="40" zoomScalePageLayoutView="40" workbookViewId="0">
      <selection activeCell="G9" sqref="G1:H1048576"/>
    </sheetView>
  </sheetViews>
  <sheetFormatPr defaultColWidth="8.85546875" defaultRowHeight="15.75" x14ac:dyDescent="0.25"/>
  <cols>
    <col min="1" max="1" width="30.5703125" style="24" customWidth="1"/>
    <col min="2" max="2" width="65.28515625" style="2" customWidth="1"/>
    <col min="3" max="3" width="65.5703125" style="2" customWidth="1"/>
    <col min="4" max="4" width="42.140625" style="2" customWidth="1"/>
    <col min="5" max="5" width="76.85546875" style="2" customWidth="1"/>
    <col min="6" max="6" width="53.85546875" style="2" customWidth="1"/>
    <col min="7" max="7" width="27" style="2" hidden="1" customWidth="1"/>
    <col min="8" max="8" width="29.28515625" style="2" hidden="1" customWidth="1"/>
    <col min="9" max="9" width="60.7109375" style="2" customWidth="1"/>
    <col min="10" max="21" width="8.85546875" style="2" customWidth="1"/>
    <col min="22" max="24" width="8.85546875" style="2"/>
    <col min="25" max="38" width="8.85546875" style="2" customWidth="1"/>
    <col min="39" max="16384" width="8.85546875" style="2"/>
  </cols>
  <sheetData>
    <row r="1" spans="2:22" ht="45" customHeight="1" x14ac:dyDescent="0.25">
      <c r="B1" s="24"/>
      <c r="C1" s="24"/>
      <c r="D1" s="24"/>
      <c r="E1" s="24"/>
      <c r="F1" s="24"/>
      <c r="G1" s="24"/>
      <c r="I1" s="24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</row>
    <row r="2" spans="2:22" ht="41.25" customHeight="1" x14ac:dyDescent="0.25">
      <c r="B2" s="66" t="s">
        <v>13</v>
      </c>
      <c r="C2" s="66"/>
      <c r="D2" s="66"/>
      <c r="E2" s="66"/>
      <c r="F2" s="66"/>
      <c r="G2" s="53"/>
      <c r="H2" s="24"/>
      <c r="I2" s="24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2:22" ht="24.75" customHeight="1" x14ac:dyDescent="0.25">
      <c r="B3" s="66"/>
      <c r="C3" s="66"/>
      <c r="D3" s="66"/>
      <c r="E3" s="66"/>
      <c r="F3" s="66"/>
      <c r="G3" s="57"/>
      <c r="H3" s="24"/>
      <c r="I3" s="24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</row>
    <row r="4" spans="2:22" ht="16.5" thickBot="1" x14ac:dyDescent="0.3">
      <c r="B4" s="66"/>
      <c r="C4" s="66"/>
      <c r="D4" s="66"/>
      <c r="E4" s="66"/>
      <c r="F4" s="66"/>
      <c r="G4" s="24"/>
      <c r="H4" s="24"/>
      <c r="I4" s="24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</row>
    <row r="5" spans="2:22" ht="27" customHeight="1" thickBot="1" x14ac:dyDescent="0.3">
      <c r="B5" s="3" t="s">
        <v>14</v>
      </c>
      <c r="C5" s="70"/>
      <c r="D5" s="71"/>
      <c r="E5" s="24"/>
      <c r="F5" s="63"/>
      <c r="G5" s="24"/>
      <c r="H5" s="24"/>
      <c r="I5" s="24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</row>
    <row r="6" spans="2:22" ht="15.75" customHeight="1" x14ac:dyDescent="0.25">
      <c r="B6" s="24"/>
      <c r="C6" s="24"/>
      <c r="D6" s="24"/>
      <c r="E6" s="12"/>
      <c r="F6" s="63"/>
      <c r="G6" s="24"/>
      <c r="H6" s="24"/>
      <c r="I6" s="24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</row>
    <row r="7" spans="2:22" ht="16.5" customHeight="1" thickBot="1" x14ac:dyDescent="0.3">
      <c r="B7" s="24"/>
      <c r="C7" s="24"/>
      <c r="D7" s="24"/>
      <c r="E7" s="12"/>
      <c r="F7" s="63"/>
      <c r="G7" s="24"/>
      <c r="H7" s="24"/>
      <c r="I7" s="24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</row>
    <row r="8" spans="2:22" ht="22.5" customHeight="1" thickBot="1" x14ac:dyDescent="0.3">
      <c r="B8" s="3" t="s">
        <v>15</v>
      </c>
      <c r="C8" s="72" t="s">
        <v>34</v>
      </c>
      <c r="D8" s="73"/>
      <c r="E8" s="12"/>
      <c r="F8" s="63"/>
      <c r="G8" s="24"/>
      <c r="H8" s="24"/>
      <c r="I8" s="24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</row>
    <row r="9" spans="2:22" x14ac:dyDescent="0.25">
      <c r="B9" s="24"/>
      <c r="C9" s="4"/>
      <c r="D9" s="24"/>
      <c r="E9" s="5"/>
      <c r="F9" s="5"/>
      <c r="G9" s="24"/>
      <c r="H9" s="24"/>
      <c r="I9" s="24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</row>
    <row r="10" spans="2:22" ht="23.25" customHeight="1" thickBot="1" x14ac:dyDescent="0.3">
      <c r="B10" s="56" t="s">
        <v>69</v>
      </c>
      <c r="C10" s="3"/>
      <c r="D10" s="3"/>
      <c r="E10" s="56"/>
      <c r="F10" s="3"/>
      <c r="G10" s="24"/>
      <c r="H10" s="24"/>
      <c r="I10" s="24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</row>
    <row r="11" spans="2:22" ht="68.25" customHeight="1" x14ac:dyDescent="0.25">
      <c r="B11" s="27" t="s">
        <v>70</v>
      </c>
      <c r="C11" s="14" t="s">
        <v>73</v>
      </c>
      <c r="D11" s="29" t="s">
        <v>84</v>
      </c>
      <c r="E11" s="30" t="s">
        <v>72</v>
      </c>
      <c r="F11" s="34" t="s">
        <v>5</v>
      </c>
      <c r="G11" s="24"/>
      <c r="H11" s="24"/>
      <c r="I11" s="51" t="s">
        <v>77</v>
      </c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</row>
    <row r="12" spans="2:22" ht="32.25" customHeight="1" x14ac:dyDescent="0.25">
      <c r="B12" s="13"/>
      <c r="C12" s="15"/>
      <c r="D12" s="31"/>
      <c r="E12" s="8">
        <v>11</v>
      </c>
      <c r="F12" s="39">
        <f t="shared" ref="F12:F17" si="0">D12*E12</f>
        <v>0</v>
      </c>
      <c r="G12" s="24"/>
      <c r="H12" s="24"/>
      <c r="I12" s="51" t="str">
        <f t="shared" ref="I12:I17" si="1">IF(D12&gt;2496,"NAČRTOVANO ŠT. UR PRESEGA LETNI OBSEG UR","NAČRTOVANO ŠT. UR JE USTREZNO")</f>
        <v>NAČRTOVANO ŠT. UR JE USTREZNO</v>
      </c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</row>
    <row r="13" spans="2:22" ht="32.25" customHeight="1" x14ac:dyDescent="0.25">
      <c r="B13" s="13"/>
      <c r="C13" s="15"/>
      <c r="D13" s="31"/>
      <c r="E13" s="8">
        <v>11</v>
      </c>
      <c r="F13" s="39">
        <f t="shared" si="0"/>
        <v>0</v>
      </c>
      <c r="G13" s="24"/>
      <c r="H13" s="24"/>
      <c r="I13" s="51" t="str">
        <f t="shared" si="1"/>
        <v>NAČRTOVANO ŠT. UR JE USTREZNO</v>
      </c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</row>
    <row r="14" spans="2:22" ht="32.25" customHeight="1" x14ac:dyDescent="0.25">
      <c r="B14" s="13"/>
      <c r="C14" s="15"/>
      <c r="D14" s="31"/>
      <c r="E14" s="8">
        <v>11</v>
      </c>
      <c r="F14" s="39">
        <f t="shared" si="0"/>
        <v>0</v>
      </c>
      <c r="G14" s="24"/>
      <c r="H14" s="24"/>
      <c r="I14" s="51" t="str">
        <f t="shared" si="1"/>
        <v>NAČRTOVANO ŠT. UR JE USTREZNO</v>
      </c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</row>
    <row r="15" spans="2:22" ht="32.25" customHeight="1" x14ac:dyDescent="0.25">
      <c r="B15" s="13"/>
      <c r="C15" s="15"/>
      <c r="D15" s="31"/>
      <c r="E15" s="8">
        <v>11</v>
      </c>
      <c r="F15" s="39">
        <f t="shared" si="0"/>
        <v>0</v>
      </c>
      <c r="G15" s="24"/>
      <c r="H15" s="24"/>
      <c r="I15" s="51" t="str">
        <f t="shared" si="1"/>
        <v>NAČRTOVANO ŠT. UR JE USTREZNO</v>
      </c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</row>
    <row r="16" spans="2:22" ht="32.25" customHeight="1" x14ac:dyDescent="0.25">
      <c r="B16" s="13"/>
      <c r="C16" s="15"/>
      <c r="D16" s="31"/>
      <c r="E16" s="8">
        <v>11</v>
      </c>
      <c r="F16" s="39">
        <f t="shared" si="0"/>
        <v>0</v>
      </c>
      <c r="G16" s="24"/>
      <c r="H16" s="24"/>
      <c r="I16" s="51" t="str">
        <f t="shared" si="1"/>
        <v>NAČRTOVANO ŠT. UR JE USTREZNO</v>
      </c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</row>
    <row r="17" spans="2:22" ht="32.25" customHeight="1" x14ac:dyDescent="0.25">
      <c r="B17" s="13"/>
      <c r="C17" s="15"/>
      <c r="D17" s="31"/>
      <c r="E17" s="8">
        <v>11</v>
      </c>
      <c r="F17" s="39">
        <f t="shared" si="0"/>
        <v>0</v>
      </c>
      <c r="G17" s="24"/>
      <c r="H17" s="24"/>
      <c r="I17" s="51" t="str">
        <f t="shared" si="1"/>
        <v>NAČRTOVANO ŠT. UR JE USTREZNO</v>
      </c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</row>
    <row r="18" spans="2:22" ht="32.25" customHeight="1" thickBot="1" x14ac:dyDescent="0.3">
      <c r="B18" s="47" t="s">
        <v>5</v>
      </c>
      <c r="C18" s="74"/>
      <c r="D18" s="75"/>
      <c r="E18" s="76"/>
      <c r="F18" s="55">
        <f>SUM(F12:F17)</f>
        <v>0</v>
      </c>
      <c r="G18" s="24"/>
      <c r="H18" s="24"/>
      <c r="I18" s="24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</row>
    <row r="19" spans="2:22" ht="18.75" customHeight="1" x14ac:dyDescent="0.25">
      <c r="B19" s="5"/>
      <c r="C19" s="52"/>
      <c r="D19" s="25"/>
      <c r="E19" s="5"/>
      <c r="F19" s="6"/>
      <c r="G19" s="24"/>
      <c r="H19" s="24"/>
      <c r="I19" s="24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</row>
    <row r="20" spans="2:22" ht="18.75" customHeight="1" thickBot="1" x14ac:dyDescent="0.3">
      <c r="B20" s="56" t="s">
        <v>68</v>
      </c>
      <c r="C20" s="25"/>
      <c r="D20" s="25"/>
      <c r="E20" s="5"/>
      <c r="F20" s="6"/>
      <c r="G20" s="24"/>
      <c r="H20" s="24"/>
      <c r="I20" s="24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</row>
    <row r="21" spans="2:22" ht="61.5" customHeight="1" x14ac:dyDescent="0.25">
      <c r="B21" s="27" t="s">
        <v>16</v>
      </c>
      <c r="C21" s="28" t="s">
        <v>1</v>
      </c>
      <c r="D21" s="28" t="s">
        <v>30</v>
      </c>
      <c r="E21" s="30" t="s">
        <v>78</v>
      </c>
      <c r="F21" s="34" t="s">
        <v>71</v>
      </c>
      <c r="G21" s="24"/>
      <c r="H21" s="24"/>
      <c r="I21" s="51" t="s">
        <v>77</v>
      </c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</row>
    <row r="22" spans="2:22" ht="39" customHeight="1" x14ac:dyDescent="0.25">
      <c r="B22" s="79" t="s">
        <v>50</v>
      </c>
      <c r="C22" s="26" t="s">
        <v>20</v>
      </c>
      <c r="D22" s="7" t="s">
        <v>53</v>
      </c>
      <c r="E22" s="36"/>
      <c r="F22" s="35"/>
      <c r="G22" s="25">
        <v>507</v>
      </c>
      <c r="H22" s="23">
        <f t="shared" ref="H22:H30" si="2">E22*G22</f>
        <v>0</v>
      </c>
      <c r="I22" s="52" t="str">
        <f t="shared" ref="I22:I30" si="3">IF(F22&gt;H22,"NAČRTOVANA VREDNOST PRESEGA MAKSIMALNO VREDNOST FINANCIRANJA AKTIVNOSTI","NAČRTOVANA VREDNOST JE USTREZNA")</f>
        <v>NAČRTOVANA VREDNOST JE USTREZNA</v>
      </c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</row>
    <row r="23" spans="2:22" ht="39" customHeight="1" x14ac:dyDescent="0.25">
      <c r="B23" s="79"/>
      <c r="C23" s="26" t="s">
        <v>58</v>
      </c>
      <c r="D23" s="7" t="s">
        <v>54</v>
      </c>
      <c r="E23" s="36"/>
      <c r="F23" s="35"/>
      <c r="G23" s="25">
        <v>804</v>
      </c>
      <c r="H23" s="23">
        <f t="shared" si="2"/>
        <v>0</v>
      </c>
      <c r="I23" s="52" t="str">
        <f t="shared" si="3"/>
        <v>NAČRTOVANA VREDNOST JE USTREZNA</v>
      </c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</row>
    <row r="24" spans="2:22" ht="39" customHeight="1" x14ac:dyDescent="0.25">
      <c r="B24" s="79"/>
      <c r="C24" s="26" t="s">
        <v>21</v>
      </c>
      <c r="D24" s="7" t="s">
        <v>55</v>
      </c>
      <c r="E24" s="36"/>
      <c r="F24" s="35"/>
      <c r="G24" s="25">
        <v>310.5</v>
      </c>
      <c r="H24" s="23">
        <f t="shared" si="2"/>
        <v>0</v>
      </c>
      <c r="I24" s="52" t="str">
        <f t="shared" si="3"/>
        <v>NAČRTOVANA VREDNOST JE USTREZNA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</row>
    <row r="25" spans="2:22" ht="39" customHeight="1" x14ac:dyDescent="0.25">
      <c r="B25" s="79"/>
      <c r="C25" s="26" t="s">
        <v>59</v>
      </c>
      <c r="D25" s="7" t="s">
        <v>56</v>
      </c>
      <c r="E25" s="36"/>
      <c r="F25" s="35"/>
      <c r="G25" s="25">
        <v>1434</v>
      </c>
      <c r="H25" s="23">
        <f t="shared" si="2"/>
        <v>0</v>
      </c>
      <c r="I25" s="52" t="str">
        <f t="shared" si="3"/>
        <v>NAČRTOVANA VREDNOST JE USTREZNA</v>
      </c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</row>
    <row r="26" spans="2:22" ht="36.75" customHeight="1" x14ac:dyDescent="0.25">
      <c r="B26" s="79"/>
      <c r="C26" s="26" t="s">
        <v>60</v>
      </c>
      <c r="D26" s="7" t="s">
        <v>57</v>
      </c>
      <c r="E26" s="36"/>
      <c r="F26" s="35"/>
      <c r="G26" s="25">
        <v>2868</v>
      </c>
      <c r="H26" s="23">
        <f t="shared" si="2"/>
        <v>0</v>
      </c>
      <c r="I26" s="52" t="str">
        <f t="shared" si="3"/>
        <v>NAČRTOVANA VREDNOST JE USTREZNA</v>
      </c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</row>
    <row r="27" spans="2:22" ht="46.5" customHeight="1" x14ac:dyDescent="0.25">
      <c r="B27" s="79" t="s">
        <v>51</v>
      </c>
      <c r="C27" s="26" t="s">
        <v>61</v>
      </c>
      <c r="D27" s="7" t="s">
        <v>64</v>
      </c>
      <c r="E27" s="36"/>
      <c r="F27" s="35"/>
      <c r="G27" s="25">
        <v>767</v>
      </c>
      <c r="H27" s="23">
        <f t="shared" si="2"/>
        <v>0</v>
      </c>
      <c r="I27" s="52" t="str">
        <f t="shared" si="3"/>
        <v>NAČRTOVANA VREDNOST JE USTREZNA</v>
      </c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</row>
    <row r="28" spans="2:22" ht="54.75" customHeight="1" x14ac:dyDescent="0.25">
      <c r="B28" s="79"/>
      <c r="C28" s="26" t="s">
        <v>46</v>
      </c>
      <c r="D28" s="7" t="s">
        <v>65</v>
      </c>
      <c r="E28" s="36"/>
      <c r="F28" s="35"/>
      <c r="G28" s="25">
        <v>55</v>
      </c>
      <c r="H28" s="23">
        <f t="shared" si="2"/>
        <v>0</v>
      </c>
      <c r="I28" s="52" t="str">
        <f t="shared" si="3"/>
        <v>NAČRTOVANA VREDNOST JE USTREZNA</v>
      </c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</row>
    <row r="29" spans="2:22" ht="37.5" customHeight="1" x14ac:dyDescent="0.25">
      <c r="B29" s="79"/>
      <c r="C29" s="26" t="s">
        <v>62</v>
      </c>
      <c r="D29" s="7" t="s">
        <v>66</v>
      </c>
      <c r="E29" s="36"/>
      <c r="F29" s="35"/>
      <c r="G29" s="25">
        <v>1335</v>
      </c>
      <c r="H29" s="23">
        <f t="shared" si="2"/>
        <v>0</v>
      </c>
      <c r="I29" s="52" t="str">
        <f t="shared" si="3"/>
        <v>NAČRTOVANA VREDNOST JE USTREZNA</v>
      </c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</row>
    <row r="30" spans="2:22" ht="42.75" customHeight="1" x14ac:dyDescent="0.25">
      <c r="B30" s="58" t="s">
        <v>52</v>
      </c>
      <c r="C30" s="26" t="s">
        <v>63</v>
      </c>
      <c r="D30" s="7" t="s">
        <v>67</v>
      </c>
      <c r="E30" s="36"/>
      <c r="F30" s="35"/>
      <c r="G30" s="25">
        <v>115</v>
      </c>
      <c r="H30" s="23">
        <f t="shared" si="2"/>
        <v>0</v>
      </c>
      <c r="I30" s="52" t="str">
        <f t="shared" si="3"/>
        <v>NAČRTOVANA VREDNOST JE USTREZNA</v>
      </c>
      <c r="J30" s="5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</row>
    <row r="31" spans="2:22" ht="37.5" customHeight="1" thickBot="1" x14ac:dyDescent="0.3">
      <c r="B31" s="47" t="s">
        <v>5</v>
      </c>
      <c r="C31" s="74"/>
      <c r="D31" s="75"/>
      <c r="E31" s="76"/>
      <c r="F31" s="55">
        <f>SUM(F22:F30)</f>
        <v>0</v>
      </c>
      <c r="G31" s="24"/>
      <c r="H31" s="24"/>
      <c r="I31" s="24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</row>
    <row r="32" spans="2:22" ht="15" customHeight="1" x14ac:dyDescent="0.25">
      <c r="B32" s="64" t="s">
        <v>74</v>
      </c>
      <c r="C32" s="1"/>
      <c r="D32" s="1"/>
      <c r="E32" s="1"/>
      <c r="F32" s="1"/>
      <c r="G32" s="24"/>
      <c r="H32" s="24"/>
      <c r="I32" s="24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</row>
    <row r="33" spans="2:22" ht="15" customHeight="1" x14ac:dyDescent="0.25">
      <c r="B33" s="64"/>
      <c r="C33" s="54"/>
      <c r="D33" s="1"/>
      <c r="E33" s="1"/>
      <c r="F33" s="1"/>
      <c r="G33" s="24"/>
      <c r="H33" s="24"/>
      <c r="I33" s="24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</row>
    <row r="34" spans="2:22" ht="15" customHeight="1" thickBot="1" x14ac:dyDescent="0.3">
      <c r="B34" s="64"/>
      <c r="C34" s="1"/>
      <c r="D34" s="1"/>
      <c r="E34" s="1"/>
      <c r="F34" s="1"/>
      <c r="G34" s="24"/>
      <c r="H34" s="24"/>
      <c r="I34" s="24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</row>
    <row r="35" spans="2:22" ht="33.75" customHeight="1" x14ac:dyDescent="0.25">
      <c r="B35" s="27" t="s">
        <v>75</v>
      </c>
      <c r="C35" s="17" t="s">
        <v>76</v>
      </c>
      <c r="D35" s="1"/>
      <c r="E35" s="1"/>
      <c r="F35" s="1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</row>
    <row r="36" spans="2:22" ht="28.5" customHeight="1" thickBot="1" x14ac:dyDescent="0.3">
      <c r="B36" s="16">
        <f>F18</f>
        <v>0</v>
      </c>
      <c r="C36" s="18">
        <f>ROUND(0.15*B36,2)</f>
        <v>0</v>
      </c>
      <c r="D36" s="1"/>
      <c r="E36" s="1"/>
      <c r="F36" s="1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</row>
    <row r="37" spans="2:22" ht="15" customHeight="1" x14ac:dyDescent="0.25">
      <c r="B37" s="1"/>
      <c r="C37" s="1"/>
      <c r="D37" s="1"/>
      <c r="E37" s="1"/>
      <c r="F37" s="1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</row>
    <row r="38" spans="2:22" ht="15" customHeight="1" x14ac:dyDescent="0.25">
      <c r="B38" s="1"/>
      <c r="C38" s="1"/>
      <c r="D38" s="1"/>
      <c r="E38" s="1"/>
      <c r="F38" s="1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</row>
    <row r="39" spans="2:22" ht="15" customHeight="1" thickBot="1" x14ac:dyDescent="0.3">
      <c r="B39" s="37"/>
      <c r="C39" s="9"/>
      <c r="D39" s="10"/>
      <c r="E39" s="10"/>
      <c r="F39" s="10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</row>
    <row r="40" spans="2:22" ht="37.5" customHeight="1" thickBot="1" x14ac:dyDescent="0.3">
      <c r="B40" s="40" t="s">
        <v>81</v>
      </c>
      <c r="C40" s="41"/>
      <c r="D40" s="41"/>
      <c r="E40" s="42"/>
      <c r="F40" s="49">
        <f>F18+F31+C36</f>
        <v>0</v>
      </c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</row>
    <row r="41" spans="2:22" ht="15" customHeight="1" thickBot="1" x14ac:dyDescent="0.3"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</row>
    <row r="42" spans="2:22" ht="42.75" customHeight="1" x14ac:dyDescent="0.25">
      <c r="B42" s="5"/>
      <c r="C42" s="28" t="s">
        <v>32</v>
      </c>
      <c r="D42" s="44"/>
      <c r="E42" s="28" t="s">
        <v>82</v>
      </c>
      <c r="F42" s="65" t="s">
        <v>77</v>
      </c>
      <c r="G42" s="65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</row>
    <row r="43" spans="2:22" ht="40.5" customHeight="1" thickBot="1" x14ac:dyDescent="0.3">
      <c r="B43" s="5"/>
      <c r="C43" s="11"/>
      <c r="D43" s="45"/>
      <c r="E43" s="38"/>
      <c r="F43" s="65" t="str">
        <f>IF(F40&lt;=240000,"VIŠINA FINANCIRANJA OPERACIJE JE USTREZNA","VIŠINA FINANCIRANJA OPERACIJE NI USTREZNA")</f>
        <v>VIŠINA FINANCIRANJA OPERACIJE JE USTREZNA</v>
      </c>
      <c r="G43" s="65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</row>
    <row r="44" spans="2:22" ht="24.75" customHeight="1" x14ac:dyDescent="0.25">
      <c r="B44" s="5"/>
      <c r="C44" s="5"/>
      <c r="D44" s="5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</row>
    <row r="45" spans="2:22" ht="24.75" customHeight="1" x14ac:dyDescent="0.25">
      <c r="B45" s="5"/>
      <c r="C45" s="5"/>
      <c r="D45" s="5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</row>
    <row r="46" spans="2:22" x14ac:dyDescent="0.25"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</row>
    <row r="47" spans="2:22" x14ac:dyDescent="0.25"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</row>
    <row r="48" spans="2:22" x14ac:dyDescent="0.25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</row>
    <row r="49" spans="2:17" x14ac:dyDescent="0.25"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</row>
    <row r="50" spans="2:17" x14ac:dyDescent="0.25"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</row>
    <row r="51" spans="2:17" x14ac:dyDescent="0.25"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</row>
    <row r="52" spans="2:17" x14ac:dyDescent="0.25"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</row>
    <row r="53" spans="2:17" x14ac:dyDescent="0.25"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</row>
    <row r="54" spans="2:17" x14ac:dyDescent="0.25"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</row>
    <row r="55" spans="2:17" x14ac:dyDescent="0.25"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</row>
    <row r="56" spans="2:17" x14ac:dyDescent="0.25"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</row>
    <row r="57" spans="2:17" x14ac:dyDescent="0.25"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</row>
    <row r="58" spans="2:17" x14ac:dyDescent="0.25"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</row>
    <row r="59" spans="2:17" x14ac:dyDescent="0.25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</row>
    <row r="60" spans="2:17" x14ac:dyDescent="0.25"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</row>
    <row r="61" spans="2:17" x14ac:dyDescent="0.25"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</row>
  </sheetData>
  <mergeCells count="11">
    <mergeCell ref="F43:G43"/>
    <mergeCell ref="B2:F4"/>
    <mergeCell ref="C5:D5"/>
    <mergeCell ref="F5:F8"/>
    <mergeCell ref="C8:D8"/>
    <mergeCell ref="C18:E18"/>
    <mergeCell ref="B22:B26"/>
    <mergeCell ref="B27:B29"/>
    <mergeCell ref="C31:E31"/>
    <mergeCell ref="B32:B34"/>
    <mergeCell ref="F42:G42"/>
  </mergeCells>
  <conditionalFormatting sqref="I22">
    <cfRule type="containsText" dxfId="111" priority="201" operator="containsText" text="NAČRTOVANA VREDNOST JE USTREZNA">
      <formula>NOT(ISERROR(SEARCH("NAČRTOVANA VREDNOST JE USTREZNA",I22)))</formula>
    </cfRule>
    <cfRule type="containsText" dxfId="110" priority="202" operator="containsText" text="NAČRTOVANA VREDNOST JE USTREZNA">
      <formula>NOT(ISERROR(SEARCH("NAČRTOVANA VREDNOST JE USTREZNA",I22)))</formula>
    </cfRule>
    <cfRule type="containsText" dxfId="109" priority="203" operator="containsText" text="NAČRTOVANA VREDNOST PRESEGA MAKSIMALNO VREDNOST FINANCIRANJA AKTIVNOSTI">
      <formula>NOT(ISERROR(SEARCH("NAČRTOVANA VREDNOST PRESEGA MAKSIMALNO VREDNOST FINANCIRANJA AKTIVNOSTI",I22)))</formula>
    </cfRule>
    <cfRule type="containsText" dxfId="108" priority="204" operator="containsText" text="NAČRTOVANA VIŠINA JE USTREZNA">
      <formula>NOT(ISERROR(SEARCH("NAČRTOVANA VIŠINA JE USTREZNA",I22)))</formula>
    </cfRule>
    <cfRule type="containsText" dxfId="107" priority="269" operator="containsText" text="NAČRTOVANA VIŠINA PRESEGA MAKSIMALNO VREDNOST FINANCIRANJA AKTIVNOSTI">
      <formula>NOT(ISERROR(SEARCH("NAČRTOVANA VIŠINA PRESEGA MAKSIMALNO VREDNOST FINANCIRANJA AKTIVNOSTI",I22)))</formula>
    </cfRule>
    <cfRule type="containsText" dxfId="106" priority="270" operator="containsText" text="NAČRTOVANA VIŠINA JE USTREZNA">
      <formula>NOT(ISERROR(SEARCH("NAČRTOVANA VIŠINA JE USTREZNA",I22)))</formula>
    </cfRule>
  </conditionalFormatting>
  <conditionalFormatting sqref="F43">
    <cfRule type="containsText" dxfId="105" priority="263" operator="containsText" text="VIŠINA FINANCIRANJA OPERACIJE NI USTREZNA">
      <formula>NOT(ISERROR(SEARCH("VIŠINA FINANCIRANJA OPERACIJE NI USTREZNA",F43)))</formula>
    </cfRule>
    <cfRule type="containsText" dxfId="104" priority="264" operator="containsText" text="VIŠINA FINANCIRANJA OPERACIJE JE USTREZNA">
      <formula>NOT(ISERROR(SEARCH("VIŠINA FINANCIRANJA OPERACIJE JE USTREZNA",F43)))</formula>
    </cfRule>
  </conditionalFormatting>
  <conditionalFormatting sqref="I11">
    <cfRule type="containsText" dxfId="103" priority="257" operator="containsText" text="NAČRTOVANO ŠTEVILO UR JE USTREZNO">
      <formula>NOT(ISERROR(SEARCH("NAČRTOVANO ŠTEVILO UR JE USTREZNO",I11)))</formula>
    </cfRule>
    <cfRule type="containsText" dxfId="102" priority="258" operator="containsText" text="NAČRTOVANO ŠTEVILO UR PRESEGA LETNI OBSEG UR">
      <formula>NOT(ISERROR(SEARCH("NAČRTOVANO ŠTEVILO UR PRESEGA LETNI OBSEG UR",I11)))</formula>
    </cfRule>
    <cfRule type="containsText" dxfId="101" priority="259" operator="containsText" text="NAČRTOVANA VIŠINA PRESEGA MAKSIMALNO VREDNOST FINANCIRANJA AKTIVNOSTI">
      <formula>NOT(ISERROR(SEARCH("NAČRTOVANA VIŠINA PRESEGA MAKSIMALNO VREDNOST FINANCIRANJA AKTIVNOSTI",I11)))</formula>
    </cfRule>
    <cfRule type="containsText" dxfId="100" priority="260" operator="containsText" text="NAČRTOVANA VIŠINA JE USTREZNA">
      <formula>NOT(ISERROR(SEARCH("NAČRTOVANA VIŠINA JE USTREZNA",I11)))</formula>
    </cfRule>
  </conditionalFormatting>
  <conditionalFormatting sqref="I21">
    <cfRule type="containsText" dxfId="99" priority="253" operator="containsText" text="NAČRTOVANO ŠTEVILO UR JE USTREZNO">
      <formula>NOT(ISERROR(SEARCH("NAČRTOVANO ŠTEVILO UR JE USTREZNO",I21)))</formula>
    </cfRule>
    <cfRule type="containsText" dxfId="98" priority="254" operator="containsText" text="NAČRTOVANO ŠTEVILO UR PRESEGA LETNI OBSEG UR">
      <formula>NOT(ISERROR(SEARCH("NAČRTOVANO ŠTEVILO UR PRESEGA LETNI OBSEG UR",I21)))</formula>
    </cfRule>
    <cfRule type="containsText" dxfId="97" priority="255" operator="containsText" text="NAČRTOVANA VIŠINA PRESEGA MAKSIMALNO VREDNOST FINANCIRANJA AKTIVNOSTI">
      <formula>NOT(ISERROR(SEARCH("NAČRTOVANA VIŠINA PRESEGA MAKSIMALNO VREDNOST FINANCIRANJA AKTIVNOSTI",I21)))</formula>
    </cfRule>
    <cfRule type="containsText" dxfId="96" priority="256" operator="containsText" text="NAČRTOVANA VIŠINA JE USTREZNA">
      <formula>NOT(ISERROR(SEARCH("NAČRTOVANA VIŠINA JE USTREZNA",I21)))</formula>
    </cfRule>
  </conditionalFormatting>
  <conditionalFormatting sqref="I23">
    <cfRule type="containsText" dxfId="95" priority="195" operator="containsText" text="NAČRTOVANA VREDNOST JE USTREZNA">
      <formula>NOT(ISERROR(SEARCH("NAČRTOVANA VREDNOST JE USTREZNA",I23)))</formula>
    </cfRule>
    <cfRule type="containsText" dxfId="94" priority="196" operator="containsText" text="NAČRTOVANA VREDNOST JE USTREZNA">
      <formula>NOT(ISERROR(SEARCH("NAČRTOVANA VREDNOST JE USTREZNA",I23)))</formula>
    </cfRule>
    <cfRule type="containsText" dxfId="93" priority="197" operator="containsText" text="NAČRTOVANA VREDNOST PRESEGA MAKSIMALNO VREDNOST FINANCIRANJA AKTIVNOSTI">
      <formula>NOT(ISERROR(SEARCH("NAČRTOVANA VREDNOST PRESEGA MAKSIMALNO VREDNOST FINANCIRANJA AKTIVNOSTI",I23)))</formula>
    </cfRule>
    <cfRule type="containsText" dxfId="92" priority="198" operator="containsText" text="NAČRTOVANA VIŠINA JE USTREZNA">
      <formula>NOT(ISERROR(SEARCH("NAČRTOVANA VIŠINA JE USTREZNA",I23)))</formula>
    </cfRule>
    <cfRule type="containsText" dxfId="91" priority="199" operator="containsText" text="NAČRTOVANA VIŠINA PRESEGA MAKSIMALNO VREDNOST FINANCIRANJA AKTIVNOSTI">
      <formula>NOT(ISERROR(SEARCH("NAČRTOVANA VIŠINA PRESEGA MAKSIMALNO VREDNOST FINANCIRANJA AKTIVNOSTI",I23)))</formula>
    </cfRule>
    <cfRule type="containsText" dxfId="90" priority="200" operator="containsText" text="NAČRTOVANA VIŠINA JE USTREZNA">
      <formula>NOT(ISERROR(SEARCH("NAČRTOVANA VIŠINA JE USTREZNA",I23)))</formula>
    </cfRule>
  </conditionalFormatting>
  <conditionalFormatting sqref="I24">
    <cfRule type="containsText" dxfId="89" priority="189" operator="containsText" text="NAČRTOVANA VREDNOST JE USTREZNA">
      <formula>NOT(ISERROR(SEARCH("NAČRTOVANA VREDNOST JE USTREZNA",I24)))</formula>
    </cfRule>
    <cfRule type="containsText" dxfId="88" priority="190" operator="containsText" text="NAČRTOVANA VREDNOST JE USTREZNA">
      <formula>NOT(ISERROR(SEARCH("NAČRTOVANA VREDNOST JE USTREZNA",I24)))</formula>
    </cfRule>
    <cfRule type="containsText" dxfId="87" priority="191" operator="containsText" text="NAČRTOVANA VREDNOST PRESEGA MAKSIMALNO VREDNOST FINANCIRANJA AKTIVNOSTI">
      <formula>NOT(ISERROR(SEARCH("NAČRTOVANA VREDNOST PRESEGA MAKSIMALNO VREDNOST FINANCIRANJA AKTIVNOSTI",I24)))</formula>
    </cfRule>
    <cfRule type="containsText" dxfId="86" priority="192" operator="containsText" text="NAČRTOVANA VIŠINA JE USTREZNA">
      <formula>NOT(ISERROR(SEARCH("NAČRTOVANA VIŠINA JE USTREZNA",I24)))</formula>
    </cfRule>
    <cfRule type="containsText" dxfId="85" priority="193" operator="containsText" text="NAČRTOVANA VIŠINA PRESEGA MAKSIMALNO VREDNOST FINANCIRANJA AKTIVNOSTI">
      <formula>NOT(ISERROR(SEARCH("NAČRTOVANA VIŠINA PRESEGA MAKSIMALNO VREDNOST FINANCIRANJA AKTIVNOSTI",I24)))</formula>
    </cfRule>
    <cfRule type="containsText" dxfId="84" priority="194" operator="containsText" text="NAČRTOVANA VIŠINA JE USTREZNA">
      <formula>NOT(ISERROR(SEARCH("NAČRTOVANA VIŠINA JE USTREZNA",I24)))</formula>
    </cfRule>
  </conditionalFormatting>
  <conditionalFormatting sqref="I25">
    <cfRule type="containsText" dxfId="83" priority="183" operator="containsText" text="NAČRTOVANA VREDNOST JE USTREZNA">
      <formula>NOT(ISERROR(SEARCH("NAČRTOVANA VREDNOST JE USTREZNA",I25)))</formula>
    </cfRule>
    <cfRule type="containsText" dxfId="82" priority="184" operator="containsText" text="NAČRTOVANA VREDNOST JE USTREZNA">
      <formula>NOT(ISERROR(SEARCH("NAČRTOVANA VREDNOST JE USTREZNA",I25)))</formula>
    </cfRule>
    <cfRule type="containsText" dxfId="81" priority="185" operator="containsText" text="NAČRTOVANA VREDNOST PRESEGA MAKSIMALNO VREDNOST FINANCIRANJA AKTIVNOSTI">
      <formula>NOT(ISERROR(SEARCH("NAČRTOVANA VREDNOST PRESEGA MAKSIMALNO VREDNOST FINANCIRANJA AKTIVNOSTI",I25)))</formula>
    </cfRule>
    <cfRule type="containsText" dxfId="80" priority="186" operator="containsText" text="NAČRTOVANA VIŠINA JE USTREZNA">
      <formula>NOT(ISERROR(SEARCH("NAČRTOVANA VIŠINA JE USTREZNA",I25)))</formula>
    </cfRule>
    <cfRule type="containsText" dxfId="79" priority="187" operator="containsText" text="NAČRTOVANA VIŠINA PRESEGA MAKSIMALNO VREDNOST FINANCIRANJA AKTIVNOSTI">
      <formula>NOT(ISERROR(SEARCH("NAČRTOVANA VIŠINA PRESEGA MAKSIMALNO VREDNOST FINANCIRANJA AKTIVNOSTI",I25)))</formula>
    </cfRule>
    <cfRule type="containsText" dxfId="78" priority="188" operator="containsText" text="NAČRTOVANA VIŠINA JE USTREZNA">
      <formula>NOT(ISERROR(SEARCH("NAČRTOVANA VIŠINA JE USTREZNA",I25)))</formula>
    </cfRule>
  </conditionalFormatting>
  <conditionalFormatting sqref="I26">
    <cfRule type="containsText" dxfId="77" priority="177" operator="containsText" text="NAČRTOVANA VREDNOST JE USTREZNA">
      <formula>NOT(ISERROR(SEARCH("NAČRTOVANA VREDNOST JE USTREZNA",I26)))</formula>
    </cfRule>
    <cfRule type="containsText" dxfId="76" priority="178" operator="containsText" text="NAČRTOVANA VREDNOST JE USTREZNA">
      <formula>NOT(ISERROR(SEARCH("NAČRTOVANA VREDNOST JE USTREZNA",I26)))</formula>
    </cfRule>
    <cfRule type="containsText" dxfId="75" priority="179" operator="containsText" text="NAČRTOVANA VREDNOST PRESEGA MAKSIMALNO VREDNOST FINANCIRANJA AKTIVNOSTI">
      <formula>NOT(ISERROR(SEARCH("NAČRTOVANA VREDNOST PRESEGA MAKSIMALNO VREDNOST FINANCIRANJA AKTIVNOSTI",I26)))</formula>
    </cfRule>
    <cfRule type="containsText" dxfId="74" priority="180" operator="containsText" text="NAČRTOVANA VIŠINA JE USTREZNA">
      <formula>NOT(ISERROR(SEARCH("NAČRTOVANA VIŠINA JE USTREZNA",I26)))</formula>
    </cfRule>
    <cfRule type="containsText" dxfId="73" priority="181" operator="containsText" text="NAČRTOVANA VIŠINA PRESEGA MAKSIMALNO VREDNOST FINANCIRANJA AKTIVNOSTI">
      <formula>NOT(ISERROR(SEARCH("NAČRTOVANA VIŠINA PRESEGA MAKSIMALNO VREDNOST FINANCIRANJA AKTIVNOSTI",I26)))</formula>
    </cfRule>
    <cfRule type="containsText" dxfId="72" priority="182" operator="containsText" text="NAČRTOVANA VIŠINA JE USTREZNA">
      <formula>NOT(ISERROR(SEARCH("NAČRTOVANA VIŠINA JE USTREZNA",I26)))</formula>
    </cfRule>
  </conditionalFormatting>
  <conditionalFormatting sqref="I27">
    <cfRule type="containsText" dxfId="71" priority="171" operator="containsText" text="NAČRTOVANA VREDNOST JE USTREZNA">
      <formula>NOT(ISERROR(SEARCH("NAČRTOVANA VREDNOST JE USTREZNA",I27)))</formula>
    </cfRule>
    <cfRule type="containsText" dxfId="70" priority="172" operator="containsText" text="NAČRTOVANA VREDNOST JE USTREZNA">
      <formula>NOT(ISERROR(SEARCH("NAČRTOVANA VREDNOST JE USTREZNA",I27)))</formula>
    </cfRule>
    <cfRule type="containsText" dxfId="69" priority="173" operator="containsText" text="NAČRTOVANA VREDNOST PRESEGA MAKSIMALNO VREDNOST FINANCIRANJA AKTIVNOSTI">
      <formula>NOT(ISERROR(SEARCH("NAČRTOVANA VREDNOST PRESEGA MAKSIMALNO VREDNOST FINANCIRANJA AKTIVNOSTI",I27)))</formula>
    </cfRule>
    <cfRule type="containsText" dxfId="68" priority="174" operator="containsText" text="NAČRTOVANA VIŠINA JE USTREZNA">
      <formula>NOT(ISERROR(SEARCH("NAČRTOVANA VIŠINA JE USTREZNA",I27)))</formula>
    </cfRule>
    <cfRule type="containsText" dxfId="67" priority="175" operator="containsText" text="NAČRTOVANA VIŠINA PRESEGA MAKSIMALNO VREDNOST FINANCIRANJA AKTIVNOSTI">
      <formula>NOT(ISERROR(SEARCH("NAČRTOVANA VIŠINA PRESEGA MAKSIMALNO VREDNOST FINANCIRANJA AKTIVNOSTI",I27)))</formula>
    </cfRule>
    <cfRule type="containsText" dxfId="66" priority="176" operator="containsText" text="NAČRTOVANA VIŠINA JE USTREZNA">
      <formula>NOT(ISERROR(SEARCH("NAČRTOVANA VIŠINA JE USTREZNA",I27)))</formula>
    </cfRule>
  </conditionalFormatting>
  <conditionalFormatting sqref="I28">
    <cfRule type="containsText" dxfId="65" priority="165" operator="containsText" text="NAČRTOVANA VREDNOST JE USTREZNA">
      <formula>NOT(ISERROR(SEARCH("NAČRTOVANA VREDNOST JE USTREZNA",I28)))</formula>
    </cfRule>
    <cfRule type="containsText" dxfId="64" priority="166" operator="containsText" text="NAČRTOVANA VREDNOST JE USTREZNA">
      <formula>NOT(ISERROR(SEARCH("NAČRTOVANA VREDNOST JE USTREZNA",I28)))</formula>
    </cfRule>
    <cfRule type="containsText" dxfId="63" priority="167" operator="containsText" text="NAČRTOVANA VREDNOST PRESEGA MAKSIMALNO VREDNOST FINANCIRANJA AKTIVNOSTI">
      <formula>NOT(ISERROR(SEARCH("NAČRTOVANA VREDNOST PRESEGA MAKSIMALNO VREDNOST FINANCIRANJA AKTIVNOSTI",I28)))</formula>
    </cfRule>
    <cfRule type="containsText" dxfId="62" priority="168" operator="containsText" text="NAČRTOVANA VIŠINA JE USTREZNA">
      <formula>NOT(ISERROR(SEARCH("NAČRTOVANA VIŠINA JE USTREZNA",I28)))</formula>
    </cfRule>
    <cfRule type="containsText" dxfId="61" priority="169" operator="containsText" text="NAČRTOVANA VIŠINA PRESEGA MAKSIMALNO VREDNOST FINANCIRANJA AKTIVNOSTI">
      <formula>NOT(ISERROR(SEARCH("NAČRTOVANA VIŠINA PRESEGA MAKSIMALNO VREDNOST FINANCIRANJA AKTIVNOSTI",I28)))</formula>
    </cfRule>
    <cfRule type="containsText" dxfId="60" priority="170" operator="containsText" text="NAČRTOVANA VIŠINA JE USTREZNA">
      <formula>NOT(ISERROR(SEARCH("NAČRTOVANA VIŠINA JE USTREZNA",I28)))</formula>
    </cfRule>
  </conditionalFormatting>
  <conditionalFormatting sqref="I29">
    <cfRule type="containsText" dxfId="59" priority="159" operator="containsText" text="NAČRTOVANA VREDNOST JE USTREZNA">
      <formula>NOT(ISERROR(SEARCH("NAČRTOVANA VREDNOST JE USTREZNA",I29)))</formula>
    </cfRule>
    <cfRule type="containsText" dxfId="58" priority="160" operator="containsText" text="NAČRTOVANA VREDNOST JE USTREZNA">
      <formula>NOT(ISERROR(SEARCH("NAČRTOVANA VREDNOST JE USTREZNA",I29)))</formula>
    </cfRule>
    <cfRule type="containsText" dxfId="57" priority="161" operator="containsText" text="NAČRTOVANA VREDNOST PRESEGA MAKSIMALNO VREDNOST FINANCIRANJA AKTIVNOSTI">
      <formula>NOT(ISERROR(SEARCH("NAČRTOVANA VREDNOST PRESEGA MAKSIMALNO VREDNOST FINANCIRANJA AKTIVNOSTI",I29)))</formula>
    </cfRule>
    <cfRule type="containsText" dxfId="56" priority="162" operator="containsText" text="NAČRTOVANA VIŠINA JE USTREZNA">
      <formula>NOT(ISERROR(SEARCH("NAČRTOVANA VIŠINA JE USTREZNA",I29)))</formula>
    </cfRule>
    <cfRule type="containsText" dxfId="55" priority="163" operator="containsText" text="NAČRTOVANA VIŠINA PRESEGA MAKSIMALNO VREDNOST FINANCIRANJA AKTIVNOSTI">
      <formula>NOT(ISERROR(SEARCH("NAČRTOVANA VIŠINA PRESEGA MAKSIMALNO VREDNOST FINANCIRANJA AKTIVNOSTI",I29)))</formula>
    </cfRule>
    <cfRule type="containsText" dxfId="54" priority="164" operator="containsText" text="NAČRTOVANA VIŠINA JE USTREZNA">
      <formula>NOT(ISERROR(SEARCH("NAČRTOVANA VIŠINA JE USTREZNA",I29)))</formula>
    </cfRule>
  </conditionalFormatting>
  <conditionalFormatting sqref="I30">
    <cfRule type="containsText" dxfId="53" priority="153" operator="containsText" text="NAČRTOVANA VREDNOST JE USTREZNA">
      <formula>NOT(ISERROR(SEARCH("NAČRTOVANA VREDNOST JE USTREZNA",I30)))</formula>
    </cfRule>
    <cfRule type="containsText" dxfId="52" priority="154" operator="containsText" text="NAČRTOVANA VREDNOST JE USTREZNA">
      <formula>NOT(ISERROR(SEARCH("NAČRTOVANA VREDNOST JE USTREZNA",I30)))</formula>
    </cfRule>
    <cfRule type="containsText" dxfId="51" priority="155" operator="containsText" text="NAČRTOVANA VREDNOST PRESEGA MAKSIMALNO VREDNOST FINANCIRANJA AKTIVNOSTI">
      <formula>NOT(ISERROR(SEARCH("NAČRTOVANA VREDNOST PRESEGA MAKSIMALNO VREDNOST FINANCIRANJA AKTIVNOSTI",I30)))</formula>
    </cfRule>
    <cfRule type="containsText" dxfId="50" priority="156" operator="containsText" text="NAČRTOVANA VIŠINA JE USTREZNA">
      <formula>NOT(ISERROR(SEARCH("NAČRTOVANA VIŠINA JE USTREZNA",I30)))</formula>
    </cfRule>
    <cfRule type="containsText" dxfId="49" priority="157" operator="containsText" text="NAČRTOVANA VIŠINA PRESEGA MAKSIMALNO VREDNOST FINANCIRANJA AKTIVNOSTI">
      <formula>NOT(ISERROR(SEARCH("NAČRTOVANA VIŠINA PRESEGA MAKSIMALNO VREDNOST FINANCIRANJA AKTIVNOSTI",I30)))</formula>
    </cfRule>
    <cfRule type="containsText" dxfId="48" priority="158" operator="containsText" text="NAČRTOVANA VIŠINA JE USTREZNA">
      <formula>NOT(ISERROR(SEARCH("NAČRTOVANA VIŠINA JE USTREZNA",I30)))</formula>
    </cfRule>
  </conditionalFormatting>
  <conditionalFormatting sqref="I12">
    <cfRule type="containsText" dxfId="47" priority="41" operator="containsText" text="NAČRTOVANO ŠT. UR PRESEGA LETNI OBSEG UR">
      <formula>NOT(ISERROR(SEARCH("NAČRTOVANO ŠT. UR PRESEGA LETNI OBSEG UR",I12)))</formula>
    </cfRule>
    <cfRule type="containsText" dxfId="46" priority="42" operator="containsText" text="NAČRTOVANO ŠT. UR PRESEGA LETNI OBSEG UR ">
      <formula>NOT(ISERROR(SEARCH("NAČRTOVANO ŠT. UR PRESEGA LETNI OBSEG UR ",I12)))</formula>
    </cfRule>
    <cfRule type="containsText" dxfId="45" priority="43" operator="containsText" text="NAČRTOVANO ŠT. UR JE USTREZNO">
      <formula>NOT(ISERROR(SEARCH("NAČRTOVANO ŠT. UR JE USTREZNO",I12)))</formula>
    </cfRule>
    <cfRule type="containsText" dxfId="44" priority="45" operator="containsText" text="NAČRTOVANO ŠTEVILO UR JE USTREZNO">
      <formula>NOT(ISERROR(SEARCH("NAČRTOVANO ŠTEVILO UR JE USTREZNO",I12)))</formula>
    </cfRule>
    <cfRule type="containsText" dxfId="43" priority="46" operator="containsText" text="NAČRTOVANO ŠTEVILO UR PRESEGA LETNI OBSEG UR">
      <formula>NOT(ISERROR(SEARCH("NAČRTOVANO ŠTEVILO UR PRESEGA LETNI OBSEG UR",I12)))</formula>
    </cfRule>
    <cfRule type="containsText" dxfId="42" priority="47" operator="containsText" text="NAČRTOVANA VIŠINA PRESEGA MAKSIMALNO VREDNOST FINANCIRANJA AKTIVNOSTI">
      <formula>NOT(ISERROR(SEARCH("NAČRTOVANA VIŠINA PRESEGA MAKSIMALNO VREDNOST FINANCIRANJA AKTIVNOSTI",I12)))</formula>
    </cfRule>
    <cfRule type="containsText" dxfId="41" priority="48" operator="containsText" text="NAČRTOVANA VIŠINA JE USTREZNA">
      <formula>NOT(ISERROR(SEARCH("NAČRTOVANA VIŠINA JE USTREZNA",I12)))</formula>
    </cfRule>
  </conditionalFormatting>
  <conditionalFormatting sqref="I13">
    <cfRule type="containsText" dxfId="40" priority="33" operator="containsText" text="NAČRTOVANO ŠT. UR PRESEGA LETNI OBSEG UR">
      <formula>NOT(ISERROR(SEARCH("NAČRTOVANO ŠT. UR PRESEGA LETNI OBSEG UR",I13)))</formula>
    </cfRule>
    <cfRule type="containsText" dxfId="39" priority="34" operator="containsText" text="NAČRTOVANO ŠT. UR PRESEGA LETNI OBSEG UR ">
      <formula>NOT(ISERROR(SEARCH("NAČRTOVANO ŠT. UR PRESEGA LETNI OBSEG UR ",I13)))</formula>
    </cfRule>
    <cfRule type="containsText" dxfId="38" priority="35" operator="containsText" text="NAČRTOVANO ŠT. UR JE USTREZNO">
      <formula>NOT(ISERROR(SEARCH("NAČRTOVANO ŠT. UR JE USTREZNO",I13)))</formula>
    </cfRule>
    <cfRule type="containsText" dxfId="37" priority="37" operator="containsText" text="NAČRTOVANO ŠTEVILO UR JE USTREZNO">
      <formula>NOT(ISERROR(SEARCH("NAČRTOVANO ŠTEVILO UR JE USTREZNO",I13)))</formula>
    </cfRule>
    <cfRule type="containsText" dxfId="36" priority="38" operator="containsText" text="NAČRTOVANO ŠTEVILO UR PRESEGA LETNI OBSEG UR">
      <formula>NOT(ISERROR(SEARCH("NAČRTOVANO ŠTEVILO UR PRESEGA LETNI OBSEG UR",I13)))</formula>
    </cfRule>
    <cfRule type="containsText" dxfId="35" priority="39" operator="containsText" text="NAČRTOVANA VIŠINA PRESEGA MAKSIMALNO VREDNOST FINANCIRANJA AKTIVNOSTI">
      <formula>NOT(ISERROR(SEARCH("NAČRTOVANA VIŠINA PRESEGA MAKSIMALNO VREDNOST FINANCIRANJA AKTIVNOSTI",I13)))</formula>
    </cfRule>
    <cfRule type="containsText" dxfId="34" priority="40" operator="containsText" text="NAČRTOVANA VIŠINA JE USTREZNA">
      <formula>NOT(ISERROR(SEARCH("NAČRTOVANA VIŠINA JE USTREZNA",I13)))</formula>
    </cfRule>
  </conditionalFormatting>
  <conditionalFormatting sqref="I14">
    <cfRule type="containsText" dxfId="33" priority="25" operator="containsText" text="NAČRTOVANO ŠT. UR PRESEGA LETNI OBSEG UR">
      <formula>NOT(ISERROR(SEARCH("NAČRTOVANO ŠT. UR PRESEGA LETNI OBSEG UR",I14)))</formula>
    </cfRule>
    <cfRule type="containsText" dxfId="32" priority="26" operator="containsText" text="NAČRTOVANO ŠT. UR PRESEGA LETNI OBSEG UR ">
      <formula>NOT(ISERROR(SEARCH("NAČRTOVANO ŠT. UR PRESEGA LETNI OBSEG UR ",I14)))</formula>
    </cfRule>
    <cfRule type="containsText" dxfId="31" priority="27" operator="containsText" text="NAČRTOVANO ŠT. UR JE USTREZNO">
      <formula>NOT(ISERROR(SEARCH("NAČRTOVANO ŠT. UR JE USTREZNO",I14)))</formula>
    </cfRule>
    <cfRule type="containsText" dxfId="30" priority="29" operator="containsText" text="NAČRTOVANO ŠTEVILO UR JE USTREZNO">
      <formula>NOT(ISERROR(SEARCH("NAČRTOVANO ŠTEVILO UR JE USTREZNO",I14)))</formula>
    </cfRule>
    <cfRule type="containsText" dxfId="29" priority="30" operator="containsText" text="NAČRTOVANO ŠTEVILO UR PRESEGA LETNI OBSEG UR">
      <formula>NOT(ISERROR(SEARCH("NAČRTOVANO ŠTEVILO UR PRESEGA LETNI OBSEG UR",I14)))</formula>
    </cfRule>
    <cfRule type="containsText" dxfId="28" priority="31" operator="containsText" text="NAČRTOVANA VIŠINA PRESEGA MAKSIMALNO VREDNOST FINANCIRANJA AKTIVNOSTI">
      <formula>NOT(ISERROR(SEARCH("NAČRTOVANA VIŠINA PRESEGA MAKSIMALNO VREDNOST FINANCIRANJA AKTIVNOSTI",I14)))</formula>
    </cfRule>
    <cfRule type="containsText" dxfId="27" priority="32" operator="containsText" text="NAČRTOVANA VIŠINA JE USTREZNA">
      <formula>NOT(ISERROR(SEARCH("NAČRTOVANA VIŠINA JE USTREZNA",I14)))</formula>
    </cfRule>
  </conditionalFormatting>
  <conditionalFormatting sqref="I15">
    <cfRule type="containsText" dxfId="26" priority="17" operator="containsText" text="NAČRTOVANO ŠT. UR PRESEGA LETNI OBSEG UR">
      <formula>NOT(ISERROR(SEARCH("NAČRTOVANO ŠT. UR PRESEGA LETNI OBSEG UR",I15)))</formula>
    </cfRule>
    <cfRule type="containsText" dxfId="25" priority="18" operator="containsText" text="NAČRTOVANO ŠT. UR PRESEGA LETNI OBSEG UR ">
      <formula>NOT(ISERROR(SEARCH("NAČRTOVANO ŠT. UR PRESEGA LETNI OBSEG UR ",I15)))</formula>
    </cfRule>
    <cfRule type="containsText" dxfId="24" priority="19" operator="containsText" text="NAČRTOVANO ŠT. UR JE USTREZNO">
      <formula>NOT(ISERROR(SEARCH("NAČRTOVANO ŠT. UR JE USTREZNO",I15)))</formula>
    </cfRule>
    <cfRule type="containsText" dxfId="23" priority="21" operator="containsText" text="NAČRTOVANO ŠTEVILO UR JE USTREZNO">
      <formula>NOT(ISERROR(SEARCH("NAČRTOVANO ŠTEVILO UR JE USTREZNO",I15)))</formula>
    </cfRule>
    <cfRule type="containsText" dxfId="22" priority="22" operator="containsText" text="NAČRTOVANO ŠTEVILO UR PRESEGA LETNI OBSEG UR">
      <formula>NOT(ISERROR(SEARCH("NAČRTOVANO ŠTEVILO UR PRESEGA LETNI OBSEG UR",I15)))</formula>
    </cfRule>
    <cfRule type="containsText" dxfId="21" priority="23" operator="containsText" text="NAČRTOVANA VIŠINA PRESEGA MAKSIMALNO VREDNOST FINANCIRANJA AKTIVNOSTI">
      <formula>NOT(ISERROR(SEARCH("NAČRTOVANA VIŠINA PRESEGA MAKSIMALNO VREDNOST FINANCIRANJA AKTIVNOSTI",I15)))</formula>
    </cfRule>
    <cfRule type="containsText" dxfId="20" priority="24" operator="containsText" text="NAČRTOVANA VIŠINA JE USTREZNA">
      <formula>NOT(ISERROR(SEARCH("NAČRTOVANA VIŠINA JE USTREZNA",I15)))</formula>
    </cfRule>
  </conditionalFormatting>
  <conditionalFormatting sqref="I16">
    <cfRule type="containsText" dxfId="19" priority="9" operator="containsText" text="NAČRTOVANO ŠT. UR PRESEGA LETNI OBSEG UR">
      <formula>NOT(ISERROR(SEARCH("NAČRTOVANO ŠT. UR PRESEGA LETNI OBSEG UR",I16)))</formula>
    </cfRule>
    <cfRule type="containsText" dxfId="18" priority="10" operator="containsText" text="NAČRTOVANO ŠT. UR PRESEGA LETNI OBSEG UR ">
      <formula>NOT(ISERROR(SEARCH("NAČRTOVANO ŠT. UR PRESEGA LETNI OBSEG UR ",I16)))</formula>
    </cfRule>
    <cfRule type="containsText" dxfId="17" priority="11" operator="containsText" text="NAČRTOVANO ŠT. UR JE USTREZNO">
      <formula>NOT(ISERROR(SEARCH("NAČRTOVANO ŠT. UR JE USTREZNO",I16)))</formula>
    </cfRule>
    <cfRule type="containsText" dxfId="16" priority="13" operator="containsText" text="NAČRTOVANO ŠTEVILO UR JE USTREZNO">
      <formula>NOT(ISERROR(SEARCH("NAČRTOVANO ŠTEVILO UR JE USTREZNO",I16)))</formula>
    </cfRule>
    <cfRule type="containsText" dxfId="15" priority="14" operator="containsText" text="NAČRTOVANO ŠTEVILO UR PRESEGA LETNI OBSEG UR">
      <formula>NOT(ISERROR(SEARCH("NAČRTOVANO ŠTEVILO UR PRESEGA LETNI OBSEG UR",I16)))</formula>
    </cfRule>
    <cfRule type="containsText" dxfId="14" priority="15" operator="containsText" text="NAČRTOVANA VIŠINA PRESEGA MAKSIMALNO VREDNOST FINANCIRANJA AKTIVNOSTI">
      <formula>NOT(ISERROR(SEARCH("NAČRTOVANA VIŠINA PRESEGA MAKSIMALNO VREDNOST FINANCIRANJA AKTIVNOSTI",I16)))</formula>
    </cfRule>
    <cfRule type="containsText" dxfId="13" priority="16" operator="containsText" text="NAČRTOVANA VIŠINA JE USTREZNA">
      <formula>NOT(ISERROR(SEARCH("NAČRTOVANA VIŠINA JE USTREZNA",I16)))</formula>
    </cfRule>
  </conditionalFormatting>
  <conditionalFormatting sqref="I17">
    <cfRule type="containsText" dxfId="12" priority="1" operator="containsText" text="NAČRTOVANO ŠT. UR PRESEGA LETNI OBSEG UR">
      <formula>NOT(ISERROR(SEARCH("NAČRTOVANO ŠT. UR PRESEGA LETNI OBSEG UR",I17)))</formula>
    </cfRule>
    <cfRule type="containsText" dxfId="11" priority="2" operator="containsText" text="NAČRTOVANO ŠT. UR PRESEGA LETNI OBSEG UR ">
      <formula>NOT(ISERROR(SEARCH("NAČRTOVANO ŠT. UR PRESEGA LETNI OBSEG UR ",I17)))</formula>
    </cfRule>
    <cfRule type="containsText" dxfId="10" priority="3" operator="containsText" text="NAČRTOVANO ŠT. UR JE USTREZNO">
      <formula>NOT(ISERROR(SEARCH("NAČRTOVANO ŠT. UR JE USTREZNO",I17)))</formula>
    </cfRule>
    <cfRule type="containsText" dxfId="9" priority="5" operator="containsText" text="NAČRTOVANO ŠTEVILO UR JE USTREZNO">
      <formula>NOT(ISERROR(SEARCH("NAČRTOVANO ŠTEVILO UR JE USTREZNO",I17)))</formula>
    </cfRule>
    <cfRule type="containsText" dxfId="8" priority="6" operator="containsText" text="NAČRTOVANO ŠTEVILO UR PRESEGA LETNI OBSEG UR">
      <formula>NOT(ISERROR(SEARCH("NAČRTOVANO ŠTEVILO UR PRESEGA LETNI OBSEG UR",I17)))</formula>
    </cfRule>
    <cfRule type="containsText" dxfId="7" priority="7" operator="containsText" text="NAČRTOVANA VIŠINA PRESEGA MAKSIMALNO VREDNOST FINANCIRANJA AKTIVNOSTI">
      <formula>NOT(ISERROR(SEARCH("NAČRTOVANA VIŠINA PRESEGA MAKSIMALNO VREDNOST FINANCIRANJA AKTIVNOSTI",I17)))</formula>
    </cfRule>
    <cfRule type="containsText" dxfId="6" priority="8" operator="containsText" text="NAČRTOVANA VIŠINA JE USTREZNA">
      <formula>NOT(ISERROR(SEARCH("NAČRTOVANA VIŠINA JE USTREZNA",I17)))</formula>
    </cfRule>
  </conditionalFormatting>
  <dataValidations count="1">
    <dataValidation type="list" allowBlank="1" showDropDown="1" showInputMessage="1" showErrorMessage="1" promptTitle="Sklop 1: Tehnološki parki" sqref="C9">
      <formula1>$F$4:$F$6</formula1>
    </dataValidation>
  </dataValidations>
  <pageMargins left="0.70866141732283472" right="0.70866141732283472" top="0.74803149606299213" bottom="0.74803149606299213" header="0.31496062992125984" footer="0.31496062992125984"/>
  <pageSetup paperSize="9" scale="33" fitToHeight="2" orientation="landscape" r:id="rId1"/>
  <headerFooter alignWithMargins="0">
    <oddHeader>&amp;L&amp;G&amp;C&amp;G&amp;R&amp;G</oddHeader>
  </headerFooter>
  <legacy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4" operator="containsText" id="{B857880F-0816-4C38-97DC-C2AD28922548}">
            <xm:f>NOT(ISERROR(SEARCH($I$12,I12)))</xm:f>
            <xm:f>$I$12</xm:f>
            <x14:dxf>
              <font>
                <color rgb="FF00863D"/>
              </font>
            </x14:dxf>
          </x14:cfRule>
          <xm:sqref>I12</xm:sqref>
        </x14:conditionalFormatting>
        <x14:conditionalFormatting xmlns:xm="http://schemas.microsoft.com/office/excel/2006/main">
          <x14:cfRule type="containsText" priority="36" operator="containsText" id="{549A348B-B781-4AEC-A4F1-646DBF935EAC}">
            <xm:f>NOT(ISERROR(SEARCH($I$12,I13)))</xm:f>
            <xm:f>$I$12</xm:f>
            <x14:dxf>
              <font>
                <color rgb="FF00863D"/>
              </font>
            </x14:dxf>
          </x14:cfRule>
          <xm:sqref>I13</xm:sqref>
        </x14:conditionalFormatting>
        <x14:conditionalFormatting xmlns:xm="http://schemas.microsoft.com/office/excel/2006/main">
          <x14:cfRule type="containsText" priority="28" operator="containsText" id="{7B370D6C-6935-4041-8E33-FAAE7351BE43}">
            <xm:f>NOT(ISERROR(SEARCH($I$12,I14)))</xm:f>
            <xm:f>$I$12</xm:f>
            <x14:dxf>
              <font>
                <color rgb="FF00863D"/>
              </font>
            </x14:dxf>
          </x14:cfRule>
          <xm:sqref>I14</xm:sqref>
        </x14:conditionalFormatting>
        <x14:conditionalFormatting xmlns:xm="http://schemas.microsoft.com/office/excel/2006/main">
          <x14:cfRule type="containsText" priority="20" operator="containsText" id="{9D74F558-9156-4E89-8191-FA908CB795CF}">
            <xm:f>NOT(ISERROR(SEARCH($I$12,I15)))</xm:f>
            <xm:f>$I$12</xm:f>
            <x14:dxf>
              <font>
                <color rgb="FF00863D"/>
              </font>
            </x14:dxf>
          </x14:cfRule>
          <xm:sqref>I15</xm:sqref>
        </x14:conditionalFormatting>
        <x14:conditionalFormatting xmlns:xm="http://schemas.microsoft.com/office/excel/2006/main">
          <x14:cfRule type="containsText" priority="12" operator="containsText" id="{6B5A2356-375D-4693-A03C-2A4AF3E2B799}">
            <xm:f>NOT(ISERROR(SEARCH($I$12,I16)))</xm:f>
            <xm:f>$I$12</xm:f>
            <x14:dxf>
              <font>
                <color rgb="FF00863D"/>
              </font>
            </x14:dxf>
          </x14:cfRule>
          <xm:sqref>I16</xm:sqref>
        </x14:conditionalFormatting>
        <x14:conditionalFormatting xmlns:xm="http://schemas.microsoft.com/office/excel/2006/main">
          <x14:cfRule type="containsText" priority="4" operator="containsText" id="{0509424A-14FE-4D81-AE98-BFBE754E8FA8}">
            <xm:f>NOT(ISERROR(SEARCH($I$12,I17)))</xm:f>
            <xm:f>$I$12</xm:f>
            <x14:dxf>
              <font>
                <color rgb="FF00863D"/>
              </font>
            </x14:dxf>
          </x14:cfRule>
          <xm:sqref>I17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3</vt:i4>
      </vt:variant>
    </vt:vector>
  </HeadingPairs>
  <TitlesOfParts>
    <vt:vector size="6" baseType="lpstr">
      <vt:lpstr>Tehnološki parki</vt:lpstr>
      <vt:lpstr>Podjetniški inkubatorji</vt:lpstr>
      <vt:lpstr>Univerzitetni inkubatorji</vt:lpstr>
      <vt:lpstr>'Podjetniški inkubatorji'!Področje_tiskanja</vt:lpstr>
      <vt:lpstr>'Tehnološki parki'!Področje_tiskanja</vt:lpstr>
      <vt:lpstr>'Univerzitetni inkubatorji'!Področje_tiskanja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RokBeniger</dc:creator>
  <cp:lastModifiedBy>Rok Beniger</cp:lastModifiedBy>
  <cp:lastPrinted>2016-10-17T11:53:18Z</cp:lastPrinted>
  <dcterms:created xsi:type="dcterms:W3CDTF">2016-01-05T13:38:03Z</dcterms:created>
  <dcterms:modified xsi:type="dcterms:W3CDTF">2016-11-04T12:18:31Z</dcterms:modified>
</cp:coreProperties>
</file>